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08" documentId="120_S{2AC9BD13-BADA-5192-A53E-5A8FF88502F6}" xr6:coauthVersionLast="47" xr6:coauthVersionMax="47" xr10:uidLastSave="{301D20BC-DB4B-4385-BD9E-1CAF943ED52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2" i="9"/>
  <c r="G2" i="9"/>
  <c r="I2" i="9"/>
  <c r="J2" i="9"/>
  <c r="L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<sst xmlns="http://schemas.openxmlformats.org/spreadsheetml/2006/main" count="180285" uniqueCount="39127">
  <si>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</si>
  <si>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</si>
  <si>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</si>
  <si>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</si>
  <si>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</si>
  <si>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</si>
  <si>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</si>
  <si>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</si>
  <si>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</si>
  <si>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</si>
  <si>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</si>
  <si>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</si>
  <si>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</si>
  <si>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</si>
  <si>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</si>
  <si>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</si>
  <si>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</si>
  <si>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</si>
  <si>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</si>
  <si>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</si>
  <si>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</si>
  <si>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</si>
  <si>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</si>
  <si>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</si>
  <si>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</si>
  <si>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</si>
  <si>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</si>
  <si>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</si>
  <si>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</si>
  <si>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</si>
  <si>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</si>
  <si>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</si>
  <si>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</si>
  <si>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</si>
  <si>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</si>
  <si>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</si>
  <si>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</si>
  <si>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</si>
  <si>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</si>
  <si>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</si>
  <si>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</si>
  <si>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</si>
  <si>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</si>
  <si>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</si>
  <si>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</si>
  <si>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</si>
  <si>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</si>
  <si>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</si>
  <si>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</si>
  <si>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</si>
  <si>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</si>
  <si>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</si>
  <si>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</si>
  <si>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</si>
  <si>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</si>
  <si>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</si>
  <si>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</si>
  <si>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</si>
  <si>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</si>
  <si>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</si>
  <si>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</si>
  <si>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</si>
  <si>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</si>
  <si>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</si>
  <si>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</si>
  <si>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</si>
  <si>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</si>
  <si>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</si>
  <si>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</si>
  <si>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</si>
  <si>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</si>
  <si>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</si>
  <si>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</si>
  <si>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</si>
  <si>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</si>
  <si>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</si>
  <si>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</si>
  <si>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</si>
  <si>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</si>
  <si>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</si>
  <si>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</si>
  <si>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</si>
  <si>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</si>
  <si>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</si>
  <si>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</si>
  <si>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</si>
  <si>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</si>
  <si>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</si>
  <si>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</si>
  <si>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</si>
  <si>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</si>
  <si>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</si>
  <si>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</si>
  <si>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</si>
  <si>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</si>
  <si>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</si>
  <si>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</si>
  <si>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</si>
  <si>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</si>
  <si>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</si>
  <si>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</si>
  <si>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</si>
  <si>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</si>
  <si>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</si>
  <si>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</si>
  <si>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</si>
  <si>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</si>
  <si>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</si>
  <si>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</si>
  <si>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</si>
  <si>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</si>
  <si>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</si>
  <si>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</si>
  <si>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</si>
  <si>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</si>
  <si>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</si>
  <si>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</si>
  <si>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</si>
  <si>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</si>
  <si>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</si>
  <si>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</si>
  <si>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</si>
  <si>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</si>
  <si>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</si>
  <si>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</si>
  <si>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</si>
  <si>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</si>
  <si>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</si>
  <si>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</si>
  <si>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</si>
  <si>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</si>
  <si>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</si>
  <si>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</si>
  <si>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</si>
  <si>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</si>
  <si>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</si>
  <si>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</si>
  <si>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</si>
  <si>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</si>
  <si>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</si>
  <si>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</si>
  <si>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</si>
  <si>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</si>
  <si>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</si>
  <si>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</si>
  <si>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</si>
  <si>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</si>
  <si>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</si>
  <si>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</si>
  <si>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</si>
  <si>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</si>
  <si>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</si>
  <si>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</si>
  <si>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</si>
  <si>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</si>
  <si>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</si>
  <si>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</si>
  <si>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</si>
  <si>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</si>
  <si>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</si>
  <si>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</si>
  <si>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</si>
  <si>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</si>
  <si>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</si>
  <si>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</si>
  <si>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</si>
  <si>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</si>
  <si>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</si>
  <si>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</si>
  <si>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</si>
  <si>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</si>
  <si>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</si>
  <si>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</si>
  <si>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</si>
  <si>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</si>
  <si>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</si>
  <si>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</si>
  <si>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</si>
  <si>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</si>
  <si>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</si>
  <si>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</si>
  <si>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</si>
  <si>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</si>
  <si>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</si>
  <si>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</si>
  <si>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</si>
  <si>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</si>
  <si>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</si>
  <si>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</si>
  <si>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</si>
  <si>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</si>
  <si>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</si>
  <si>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</si>
  <si>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</si>
  <si>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</si>
  <si>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</si>
  <si>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</si>
  <si>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</si>
  <si>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</si>
  <si>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</si>
  <si>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</si>
  <si>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</si>
  <si>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</si>
  <si>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</si>
  <si>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</si>
  <si>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</si>
  <si>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</si>
  <si>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</si>
  <si>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</si>
  <si>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</si>
  <si>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</si>
  <si>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</si>
  <si>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</si>
  <si>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</si>
  <si>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</si>
  <si>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</si>
  <si>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</si>
  <si>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</si>
  <si>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</si>
  <si>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</si>
  <si>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</si>
  <si>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</si>
  <si>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</si>
  <si>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</si>
  <si>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</si>
  <si>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</si>
  <si>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</si>
  <si>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</si>
  <si>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</si>
  <si>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</si>
  <si>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</si>
  <si>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</si>
  <si>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</si>
  <si>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</si>
  <si>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</si>
  <si>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</si>
  <si>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</si>
  <si>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</si>
  <si>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</si>
  <si>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</si>
  <si>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</si>
  <si>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</si>
  <si>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</si>
  <si>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</si>
  <si>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</si>
  <si>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</si>
  <si>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</si>
  <si>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</si>
  <si>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</si>
  <si>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</si>
  <si>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</si>
  <si>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</si>
  <si>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</si>
  <si>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</si>
  <si>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</si>
  <si>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</si>
  <si>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</si>
  <si>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</si>
  <si>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</si>
  <si>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</si>
  <si>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</si>
  <si>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</si>
  <si>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</si>
  <si>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</si>
  <si>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</si>
  <si>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</si>
  <si>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</si>
  <si>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</si>
  <si>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</si>
  <si>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</si>
  <si>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</si>
  <si>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</si>
  <si>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</si>
  <si>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</si>
  <si>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</si>
  <si>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</si>
  <si>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</si>
  <si>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</si>
  <si>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</si>
  <si>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</si>
  <si>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</si>
  <si>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</si>
  <si>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</si>
  <si>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</si>
  <si>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</si>
  <si>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</si>
  <si>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</si>
  <si>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</si>
  <si>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</si>
  <si>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</si>
  <si>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</si>
  <si>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</si>
  <si>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</si>
  <si>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</si>
  <si>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</si>
  <si>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</si>
  <si>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</si>
  <si>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</si>
  <si>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</si>
  <si>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</si>
  <si>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</si>
  <si>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</si>
  <si>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</si>
  <si>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</si>
  <si>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</si>
  <si>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</si>
  <si>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</si>
  <si>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</si>
  <si>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</si>
  <si>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</si>
  <si>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</si>
  <si>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</si>
  <si>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</si>
  <si>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</si>
  <si>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</si>
  <si>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</si>
  <si>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</si>
  <si>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</si>
  <si>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</si>
  <si>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</si>
  <si>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</si>
  <si>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</si>
  <si>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</si>
  <si>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</si>
  <si>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</si>
  <si>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</si>
  <si>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</si>
  <si>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</si>
  <si>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</si>
  <si>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</si>
  <si>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</si>
  <si>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</si>
  <si>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</si>
  <si>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</si>
  <si>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</si>
  <si>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</si>
  <si>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</si>
  <si>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</si>
  <si>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</si>
  <si>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</si>
  <si>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</si>
  <si>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</si>
  <si>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</si>
  <si>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</si>
  <si>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</si>
  <si>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</si>
  <si>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</si>
  <si>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</si>
  <si>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</si>
  <si>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</si>
  <si>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</si>
  <si>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</si>
  <si>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</si>
  <si>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</si>
  <si>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</si>
  <si>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</si>
  <si>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</si>
  <si>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</si>
  <si>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</si>
  <si>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</si>
  <si>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</si>
  <si>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</si>
  <si>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</si>
  <si>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</si>
  <si>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</si>
  <si>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</si>
  <si>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</si>
  <si>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</si>
  <si>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</si>
  <si>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</si>
  <si>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</si>
  <si>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</si>
  <si>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</si>
  <si>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</si>
  <si>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</si>
  <si>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</si>
  <si>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</si>
  <si>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</si>
  <si>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</si>
  <si>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</si>
  <si>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</si>
  <si>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</si>
  <si>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</si>
  <si>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</si>
  <si>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</si>
  <si>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</si>
  <si>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</si>
  <si>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</si>
  <si>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</si>
  <si>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</si>
  <si>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</si>
  <si>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</si>
  <si>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</si>
  <si>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</si>
  <si>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</si>
  <si>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</si>
  <si>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</si>
  <si>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</si>
  <si>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</si>
  <si>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</si>
  <si>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</si>
  <si>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</si>
  <si>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</si>
  <si>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</si>
  <si>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</si>
  <si>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</si>
  <si>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</si>
  <si>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</si>
  <si>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</si>
  <si>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</si>
  <si>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</si>
  <si>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</si>
  <si>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</si>
  <si>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</si>
  <si>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</si>
  <si>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</si>
  <si>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</si>
  <si>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</si>
  <si>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</si>
  <si>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</si>
  <si>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</si>
  <si>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</si>
  <si>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</si>
  <si>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</si>
  <si>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</si>
  <si>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</si>
  <si>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</si>
  <si>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</si>
  <si>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</si>
  <si>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</si>
  <si>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</si>
  <si>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</si>
  <si>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</si>
  <si>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</si>
  <si>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</si>
  <si>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</si>
  <si>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</si>
  <si>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</si>
  <si>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</si>
  <si>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</si>
  <si>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</si>
  <si>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</si>
  <si>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</si>
  <si>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</si>
  <si>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</si>
  <si>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</si>
  <si>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</si>
  <si>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</si>
  <si>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</si>
  <si>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</si>
  <si>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</si>
  <si>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</si>
  <si>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</si>
  <si>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</si>
  <si>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</si>
  <si>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</si>
  <si>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</si>
  <si>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</si>
  <si>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</si>
  <si>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</si>
  <si>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</si>
  <si>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</si>
  <si>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</si>
  <si>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</si>
  <si>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</si>
  <si>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</si>
  <si>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</si>
  <si>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</si>
  <si>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</si>
  <si>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</si>
  <si>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</si>
  <si>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</si>
  <si>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</si>
  <si>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</si>
  <si>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</si>
  <si>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</si>
  <si>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</si>
  <si>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</si>
  <si>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</si>
  <si>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</si>
  <si>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</si>
  <si>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</si>
  <si>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</si>
  <si>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</si>
  <si>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</si>
  <si>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</si>
  <si>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</si>
  <si>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</si>
  <si>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</si>
  <si>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</si>
  <si>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</si>
  <si>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</si>
  <si>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</si>
  <si>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</si>
  <si>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</si>
  <si>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</si>
  <si>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</si>
  <si>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</si>
  <si>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</si>
  <si>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</si>
  <si>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</si>
  <si>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</si>
  <si>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</si>
  <si>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</si>
  <si>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</si>
  <si>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</si>
  <si>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</si>
  <si>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</si>
  <si>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</si>
  <si>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</si>
  <si>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</si>
  <si>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</si>
  <si>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</si>
  <si>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</si>
  <si>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</si>
  <si>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</si>
  <si>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</si>
  <si>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</si>
  <si>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</si>
  <si>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</si>
  <si>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</si>
  <si>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</si>
  <si>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</si>
  <si>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</si>
  <si>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</si>
  <si>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</si>
  <si>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</si>
  <si>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</si>
  <si>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</si>
  <si>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</si>
  <si>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</si>
  <si>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</si>
  <si>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</si>
  <si>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</si>
  <si>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</si>
  <si>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</si>
  <si>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</si>
  <si>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</si>
  <si>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</si>
  <si>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</si>
  <si>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</si>
  <si>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</si>
  <si>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</si>
  <si>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</si>
  <si>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</si>
  <si>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</si>
  <si>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</si>
  <si>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</si>
  <si>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</si>
  <si>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</si>
  <si>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</si>
  <si>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</si>
  <si>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</si>
  <si>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</si>
  <si>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</si>
  <si>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</si>
  <si>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</si>
  <si>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</si>
  <si>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</si>
  <si>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</si>
  <si>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</si>
  <si>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</si>
  <si>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</si>
  <si>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</si>
  <si>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</si>
  <si>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</si>
  <si>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</si>
  <si>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</si>
  <si>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</si>
  <si>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</si>
  <si>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</si>
  <si>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</si>
  <si>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</si>
  <si>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</si>
  <si>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</si>
  <si>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</si>
  <si>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</si>
  <si>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</si>
  <si>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</si>
  <si>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</si>
  <si>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</si>
  <si>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</si>
  <si>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</si>
  <si>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</si>
  <si>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</si>
  <si>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</si>
  <si>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</si>
  <si>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</si>
  <si>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</si>
  <si>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</si>
  <si>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</si>
  <si>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</si>
  <si>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</si>
  <si>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</si>
  <si>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</si>
  <si>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</si>
  <si>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</si>
  <si>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</si>
  <si>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</si>
  <si>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</si>
  <si>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</si>
  <si>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</si>
  <si>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</si>
  <si>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</si>
  <si>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</si>
  <si>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</si>
  <si>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</si>
  <si>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</si>
  <si>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</si>
  <si>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</si>
  <si>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</si>
  <si>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</si>
  <si>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</si>
  <si>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</si>
  <si>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</si>
  <si>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</si>
  <si>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</si>
  <si>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</si>
  <si>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</si>
  <si>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</si>
  <si>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</si>
  <si>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</si>
  <si>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</si>
  <si>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</si>
  <si>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</si>
  <si>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</si>
  <si>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</si>
  <si>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</si>
  <si>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</si>
  <si>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</si>
  <si>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</si>
  <si>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</si>
  <si>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</si>
  <si>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</si>
  <si>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</si>
  <si>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</si>
  <si>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</si>
  <si>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</si>
  <si>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</si>
  <si>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</si>
  <si>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</si>
  <si>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</si>
  <si>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</si>
  <si>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</si>
  <si>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</si>
  <si>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</si>
  <si>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</si>
  <si>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</si>
  <si>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</si>
  <si>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</si>
  <si>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</si>
  <si>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</si>
  <si>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</si>
  <si>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</si>
  <si>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</si>
  <si>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</si>
  <si>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</si>
  <si>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</si>
  <si>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</si>
  <si>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</si>
  <si>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</si>
  <si>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</si>
  <si>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</si>
  <si>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</si>
  <si>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</si>
  <si>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</si>
  <si>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</si>
  <si>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</si>
  <si>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</si>
  <si>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</si>
  <si>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</si>
  <si>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</si>
  <si>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</si>
  <si>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</si>
  <si>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</si>
  <si>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</si>
  <si>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</si>
  <si>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</si>
  <si>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</si>
  <si>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</si>
  <si>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</si>
  <si>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</si>
  <si>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</si>
  <si>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</si>
  <si>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</si>
  <si>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</si>
  <si>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</si>
  <si>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</si>
  <si>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</si>
  <si>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</si>
  <si>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</si>
  <si>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</si>
  <si>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</si>
  <si>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</si>
  <si>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</si>
  <si>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</si>
  <si>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</si>
  <si>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</si>
  <si>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</si>
  <si>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</si>
  <si>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</si>
  <si>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</si>
  <si>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</si>
  <si>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</si>
  <si>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</si>
  <si>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</si>
  <si>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</si>
  <si>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</si>
  <si>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</si>
  <si>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</si>
  <si>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</si>
  <si>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</si>
  <si>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</si>
  <si>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</si>
  <si>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</si>
  <si>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</si>
  <si>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</si>
  <si>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</si>
  <si>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</si>
  <si>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</si>
  <si>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</si>
  <si>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</si>
  <si>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</si>
  <si>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</si>
  <si>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</si>
  <si>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</si>
  <si>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</si>
  <si>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</si>
  <si>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</si>
  <si>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</si>
  <si>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</si>
  <si>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</si>
  <si>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</si>
  <si>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</si>
  <si>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</si>
  <si>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</si>
  <si>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</si>
  <si>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</si>
  <si>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</si>
  <si>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</si>
  <si>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</si>
  <si>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</si>
  <si>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</si>
  <si>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</si>
  <si>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</si>
  <si>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</si>
  <si>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</si>
  <si>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</si>
  <si>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</si>
  <si>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</si>
  <si>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</si>
  <si>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</si>
  <si>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</si>
  <si>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</si>
  <si>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</si>
  <si>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</si>
  <si>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</si>
  <si>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</si>
  <si>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</si>
  <si>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</si>
  <si>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</si>
  <si>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</si>
  <si>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</si>
  <si>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</si>
  <si>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</si>
  <si>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</si>
  <si>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</si>
  <si>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</si>
  <si>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</si>
  <si>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</si>
  <si>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</si>
  <si>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</si>
  <si>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</si>
  <si>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</si>
  <si>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</si>
  <si>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</si>
  <si>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</si>
  <si>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</si>
  <si>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</si>
  <si>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</si>
  <si>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</si>
  <si>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</si>
  <si>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</si>
  <si>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</si>
  <si>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</si>
  <si>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</si>
  <si>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</si>
  <si>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</si>
  <si>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</si>
  <si>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</si>
  <si>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</si>
  <si>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</si>
  <si>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</si>
  <si>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</si>
  <si>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</si>
  <si>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</si>
  <si>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</si>
  <si>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</si>
  <si>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</si>
  <si>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</si>
  <si>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</si>
  <si>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</si>
  <si>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</si>
  <si>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</si>
  <si>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</si>
  <si>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</si>
  <si>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</si>
  <si>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</si>
  <si>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</si>
  <si>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</si>
  <si>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</si>
  <si>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</si>
  <si>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</si>
  <si>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</si>
  <si>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</si>
  <si>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</si>
  <si>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</si>
  <si>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</si>
  <si>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</si>
  <si>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</si>
  <si>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</si>
  <si>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</si>
  <si>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</si>
  <si>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</si>
  <si>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</si>
  <si>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</si>
  <si>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</si>
  <si>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</si>
  <si>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</si>
  <si>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</si>
  <si>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</si>
  <si>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</si>
  <si>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</si>
  <si>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</si>
  <si>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</si>
  <si>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</si>
  <si>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</si>
  <si>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</si>
  <si>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</si>
  <si>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</si>
  <si>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</si>
  <si>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</si>
  <si>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</si>
  <si>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</si>
  <si>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</si>
  <si>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</si>
  <si>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</si>
  <si>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</si>
  <si>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</si>
  <si>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</si>
  <si>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</si>
  <si>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</si>
  <si>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</si>
  <si>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</si>
  <si>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</si>
  <si>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</si>
  <si>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</si>
  <si>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</si>
  <si>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</si>
  <si>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</si>
  <si>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</si>
  <si>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</si>
  <si>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</si>
  <si>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</si>
  <si>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</si>
  <si>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</si>
  <si>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</si>
  <si>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</si>
  <si>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</si>
  <si>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</si>
  <si>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</si>
  <si>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</si>
  <si>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</si>
  <si>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</si>
  <si>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</si>
  <si>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</si>
  <si>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</si>
  <si>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</si>
  <si>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</si>
  <si>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</si>
  <si>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</si>
  <si>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</si>
  <si>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</si>
  <si>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</si>
  <si>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</si>
  <si>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</si>
  <si>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</si>
  <si>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</si>
  <si>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</si>
  <si>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</si>
  <si>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</si>
  <si>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</si>
  <si>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</si>
  <si>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</si>
  <si>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</si>
  <si>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</si>
  <si>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</si>
  <si>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</si>
  <si>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</si>
  <si>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</si>
  <si>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</si>
  <si>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</si>
  <si>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</si>
  <si>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</si>
  <si>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</si>
  <si>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</si>
  <si>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</si>
  <si>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</si>
  <si>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</si>
  <si>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</si>
  <si>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</si>
  <si>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</si>
  <si>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</si>
  <si>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</si>
  <si>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</si>
  <si>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</si>
  <si>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</si>
  <si>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</si>
  <si>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</si>
  <si>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</si>
  <si>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</si>
  <si>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</si>
  <si>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</si>
  <si>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</si>
  <si>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</si>
  <si>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</si>
  <si>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</si>
  <si>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</si>
  <si>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</si>
  <si>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</si>
  <si>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</si>
  <si>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</si>
  <si>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</si>
  <si>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</si>
  <si>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</si>
  <si>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</si>
  <si>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</si>
  <si>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</si>
  <si>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</si>
  <si>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</si>
  <si>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</si>
  <si>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</si>
  <si>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</si>
  <si>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</si>
  <si>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</si>
  <si>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</si>
  <si>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</si>
  <si>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</si>
  <si>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</si>
  <si>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</si>
  <si>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</si>
  <si>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</si>
  <si>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</si>
  <si>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</si>
  <si>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</si>
  <si>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</si>
  <si>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</si>
  <si>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</si>
  <si>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</si>
  <si>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</si>
  <si>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</si>
  <si>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</si>
  <si>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</si>
  <si>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</si>
  <si>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</si>
  <si>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</si>
  <si>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</si>
  <si>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</si>
  <si>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</si>
  <si>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</si>
  <si>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</si>
  <si>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</si>
  <si>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</si>
  <si>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</si>
  <si>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</si>
  <si>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</si>
  <si>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</si>
  <si>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</si>
  <si>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</si>
  <si>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</si>
  <si>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</si>
  <si>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</si>
  <si>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</si>
  <si>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</si>
  <si>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</si>
  <si>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</si>
  <si>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</si>
  <si>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</si>
  <si>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</si>
  <si>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</si>
  <si>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</si>
  <si>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</si>
  <si>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</si>
  <si>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</si>
  <si>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</si>
  <si>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</si>
  <si>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</si>
  <si>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</si>
  <si>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</si>
  <si>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</si>
  <si>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</si>
  <si>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</si>
  <si>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</si>
  <si>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</si>
  <si>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</si>
  <si>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</si>
  <si>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</si>
  <si>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</si>
  <si>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</si>
  <si>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</si>
  <si>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</si>
  <si>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</si>
  <si>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</si>
  <si>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</si>
  <si>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</si>
  <si>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</si>
  <si>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</si>
  <si>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</si>
  <si>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</si>
  <si>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</si>
  <si>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</si>
  <si>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</si>
  <si>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</si>
  <si>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</si>
  <si>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</si>
  <si>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</si>
  <si>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</si>
  <si>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</si>
  <si>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</si>
  <si>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</si>
  <si>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</si>
  <si>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</si>
  <si>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</si>
  <si>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</si>
  <si>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</si>
  <si>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</si>
  <si>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</si>
  <si>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</si>
  <si>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</si>
  <si>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</si>
  <si>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</si>
  <si>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</si>
  <si>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</si>
  <si>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</si>
  <si>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</si>
  <si>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</si>
  <si>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</si>
  <si>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</si>
  <si>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</si>
  <si>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</si>
  <si>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</si>
  <si>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</si>
  <si>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</si>
  <si>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</si>
  <si>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</si>
  <si>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</si>
  <si>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</si>
  <si>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</si>
  <si>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</si>
  <si>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</si>
  <si>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</si>
  <si>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</si>
  <si>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</si>
  <si>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</si>
  <si>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</si>
  <si>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</si>
  <si>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</si>
  <si>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</si>
  <si>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</si>
  <si>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</si>
  <si>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</si>
  <si>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</si>
  <si>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</si>
  <si>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</si>
  <si>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</si>
  <si>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</si>
  <si>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</si>
  <si>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</si>
  <si>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</si>
  <si>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</si>
  <si>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</si>
  <si>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</si>
  <si>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</si>
  <si>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</si>
  <si>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</si>
  <si>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</si>
  <si>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</si>
  <si>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</si>
  <si>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</si>
  <si>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</si>
  <si>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</si>
  <si>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</si>
  <si>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</si>
  <si>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</si>
  <si>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</si>
  <si>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</si>
  <si>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</si>
  <si>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</si>
  <si>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</si>
  <si>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</si>
  <si>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</si>
  <si>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</si>
  <si>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</si>
  <si>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</si>
  <si>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</si>
  <si>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</si>
  <si>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</si>
  <si>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</si>
  <si>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</si>
  <si>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</si>
  <si>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</si>
  <si>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</si>
  <si>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</si>
  <si>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</si>
  <si>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</si>
  <si>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</si>
  <si>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</si>
  <si>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</si>
  <si>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</si>
  <si>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</si>
  <si>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</si>
  <si>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</si>
  <si>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</si>
  <si>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</si>
  <si>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</si>
  <si>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</si>
  <si>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</si>
  <si>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</si>
  <si>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</si>
  <si>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</si>
  <si>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</si>
  <si>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</si>
  <si>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</si>
  <si>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</si>
  <si>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</si>
  <si>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</si>
  <si>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</si>
  <si>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</si>
  <si>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</si>
  <si>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</si>
  <si>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</si>
  <si>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</si>
  <si>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</si>
  <si>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</si>
  <si>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</si>
  <si>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</si>
  <si>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</si>
  <si>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</si>
  <si>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</si>
  <si>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</si>
  <si>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</si>
  <si>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</si>
  <si>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</si>
  <si>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</si>
  <si>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</si>
  <si>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</si>
  <si>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</si>
  <si>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</si>
  <si>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</si>
  <si>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</si>
  <si>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</si>
  <si>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</si>
  <si>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</si>
  <si>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</si>
  <si>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</si>
  <si>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</si>
  <si>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</si>
  <si>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</si>
  <si>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</si>
  <si>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</si>
  <si>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</si>
  <si>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</si>
  <si>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</si>
  <si>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</si>
  <si>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</si>
  <si>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</si>
  <si>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</si>
  <si>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</si>
  <si>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</si>
  <si>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</si>
  <si>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</si>
  <si>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</si>
  <si>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</si>
  <si>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</si>
  <si>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</si>
  <si>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</si>
  <si>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</si>
  <si>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</si>
  <si>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</si>
  <si>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</si>
  <si>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</si>
  <si>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</si>
  <si>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</si>
  <si>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</si>
  <si>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</si>
  <si>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</si>
  <si>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</si>
  <si>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</si>
  <si>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</si>
  <si>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</si>
  <si>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</si>
  <si>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</si>
  <si>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</si>
  <si>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</si>
  <si>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</si>
  <si>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</si>
  <si>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</si>
  <si>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</si>
  <si>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</si>
  <si>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</si>
  <si>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</si>
  <si>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</si>
  <si>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</si>
  <si>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</si>
  <si>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</si>
  <si>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</si>
  <si>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</si>
  <si>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</si>
  <si>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</si>
  <si>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</si>
  <si>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</si>
  <si>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</si>
  <si>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</si>
  <si>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</si>
  <si>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</si>
  <si>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</si>
  <si>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</si>
  <si>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</si>
  <si>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</si>
  <si>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</si>
  <si>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</si>
  <si>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</si>
  <si>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</si>
  <si>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</si>
  <si>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</si>
  <si>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</si>
  <si>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</si>
  <si>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</si>
  <si>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</si>
  <si>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</si>
  <si>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</si>
  <si>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</si>
  <si>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</si>
  <si>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</si>
  <si>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</si>
  <si>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</si>
  <si>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</si>
  <si>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</si>
  <si>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</si>
  <si>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</si>
  <si>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</si>
  <si>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</si>
  <si>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</si>
  <si>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</si>
  <si>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</si>
  <si>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</si>
  <si>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</si>
  <si>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</si>
  <si>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</si>
  <si>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</si>
  <si>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</si>
  <si>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</si>
  <si>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</si>
  <si>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</si>
  <si>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</si>
  <si>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</si>
  <si>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</si>
  <si>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</si>
  <si>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</si>
  <si>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</si>
  <si>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</si>
  <si>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</si>
  <si>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</si>
  <si>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</si>
  <si>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</si>
  <si>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</si>
  <si>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</si>
  <si>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</si>
  <si>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</si>
  <si>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</si>
  <si>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</si>
  <si>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</si>
  <si>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</si>
  <si>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</si>
  <si>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</si>
  <si>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</si>
  <si>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</si>
  <si>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</si>
  <si>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</si>
  <si>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</si>
  <si>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</si>
  <si>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</si>
  <si>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</si>
  <si>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</si>
  <si>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</si>
  <si>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</si>
  <si>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</si>
  <si>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</si>
  <si>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</si>
  <si>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</si>
  <si>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</si>
  <si>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</si>
  <si>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</si>
  <si>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</si>
  <si>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</si>
  <si>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</si>
  <si>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</si>
  <si>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</si>
  <si>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</si>
  <si>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</si>
  <si>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</si>
  <si>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</si>
  <si>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</si>
  <si>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</si>
  <si>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</si>
  <si>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</si>
  <si>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</si>
  <si>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</si>
  <si>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</si>
  <si>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</si>
  <si>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</si>
  <si>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</si>
  <si>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</si>
  <si>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</si>
  <si>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</si>
  <si>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</si>
  <si>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</si>
  <si>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</si>
  <si>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</si>
  <si>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</si>
  <si>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</si>
  <si>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</si>
  <si>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</si>
  <si>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</si>
  <si>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</si>
  <si>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</si>
  <si>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</si>
  <si>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</si>
  <si>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</si>
  <si>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</si>
  <si>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</si>
  <si>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</si>
  <si>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</si>
  <si>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</si>
  <si>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</si>
  <si>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</si>
  <si>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</si>
  <si>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</si>
  <si>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</si>
  <si>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</si>
  <si>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</si>
  <si>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</si>
  <si>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</si>
  <si>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</si>
  <si>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</si>
  <si>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</si>
  <si>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</si>
  <si>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</si>
  <si>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</si>
  <si>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</si>
  <si>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</si>
  <si>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</si>
  <si>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</si>
  <si>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</si>
  <si>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</si>
  <si>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</si>
  <si>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</si>
  <si>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</si>
  <si>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</si>
  <si>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</si>
  <si>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</si>
  <si>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</si>
  <si>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</si>
  <si>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</si>
  <si>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</si>
  <si>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</si>
  <si>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</si>
  <si>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</si>
  <si>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</si>
  <si>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</si>
  <si>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</si>
  <si>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</si>
  <si>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</si>
  <si>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</si>
  <si>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</si>
  <si>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</si>
  <si>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</si>
  <si>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</si>
  <si>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</si>
  <si>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</si>
  <si>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</si>
  <si>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</si>
  <si>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</si>
  <si>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</si>
  <si>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</si>
  <si>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</si>
  <si>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</si>
  <si>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</si>
  <si>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</si>
  <si>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</si>
  <si>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</si>
  <si>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</si>
  <si>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</si>
  <si>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</si>
  <si>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</si>
  <si>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</si>
  <si>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</si>
  <si>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</si>
  <si>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</si>
  <si>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</si>
  <si>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</si>
  <si>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</si>
  <si>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</si>
  <si>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</si>
  <si>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</si>
  <si>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</si>
  <si>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</si>
  <si>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</si>
  <si>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</si>
  <si>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</si>
  <si>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</si>
  <si>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</si>
  <si>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</si>
  <si>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</si>
  <si>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</si>
  <si>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</si>
  <si>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</si>
  <si>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</si>
  <si>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</si>
  <si>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</si>
  <si>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</si>
  <si>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</si>
  <si>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</si>
  <si>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</si>
  <si>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</si>
  <si>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</si>
  <si>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</si>
  <si>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</si>
  <si>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</si>
  <si>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</si>
  <si>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</si>
  <si>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</si>
  <si>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</si>
  <si>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</si>
  <si>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</si>
  <si>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</si>
  <si>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</si>
  <si>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</si>
  <si>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</si>
  <si>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</si>
  <si>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</si>
  <si>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</si>
  <si>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</si>
  <si>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</si>
  <si>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</si>
  <si>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</si>
  <si>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</si>
  <si>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</si>
  <si>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</si>
  <si>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</si>
  <si>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</si>
  <si>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</si>
  <si>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</si>
  <si>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</si>
  <si>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</si>
  <si>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</si>
  <si>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</si>
  <si>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</si>
  <si>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</si>
  <si>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</si>
  <si>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</si>
  <si>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</si>
  <si>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</si>
  <si>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</si>
  <si>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</si>
  <si>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</si>
  <si>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</si>
  <si>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</si>
  <si>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</si>
  <si>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</si>
  <si>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</si>
  <si>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</si>
  <si>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</si>
  <si>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</si>
  <si>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</si>
  <si>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</si>
  <si>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</si>
  <si>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</si>
  <si>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</si>
  <si>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</si>
  <si>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</si>
  <si>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</si>
  <si>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</si>
  <si>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</si>
  <si>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</si>
  <si>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</si>
  <si>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</si>
  <si>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</si>
  <si>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</si>
  <si>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</si>
  <si>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</si>
  <si>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</si>
  <si>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</si>
  <si>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</si>
  <si>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</si>
  <si>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</si>
  <si>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</si>
  <si>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</si>
  <si>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</si>
  <si>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</si>
  <si>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</si>
  <si>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</si>
  <si>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</si>
  <si>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</si>
  <si>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</si>
  <si>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</si>
  <si>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</si>
  <si>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</si>
  <si>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</si>
  <si>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</si>
  <si>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</si>
  <si>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</si>
  <si>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</si>
  <si>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</si>
  <si>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</si>
  <si>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</si>
  <si>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</si>
  <si>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</si>
  <si>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</si>
  <si>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</si>
  <si>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</si>
  <si>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</si>
  <si>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</si>
  <si>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</si>
  <si>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</si>
  <si>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</si>
  <si>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</si>
  <si>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</si>
  <si>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</si>
  <si>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</si>
  <si>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</si>
  <si>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</si>
  <si>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</si>
  <si>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</si>
  <si>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</si>
  <si>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</si>
  <si>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</si>
  <si>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</si>
  <si>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</si>
  <si>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</si>
  <si>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</si>
  <si>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</si>
  <si>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</si>
  <si>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</si>
  <si>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</si>
  <si>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</si>
  <si>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</si>
  <si>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</si>
  <si>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</si>
  <si>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</si>
  <si>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</si>
  <si>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</si>
  <si>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</si>
  <si>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</si>
  <si>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</si>
  <si>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</si>
  <si>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</si>
  <si>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</si>
  <si>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</si>
  <si>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</si>
  <si>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</si>
  <si>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</si>
  <si>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</si>
  <si>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</si>
  <si>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</si>
  <si>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</si>
  <si>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</si>
  <si>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</si>
  <si>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</si>
  <si>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</si>
  <si>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</si>
  <si>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</si>
  <si>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</si>
  <si>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</si>
  <si>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</si>
  <si>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</si>
  <si>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</si>
  <si>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</si>
  <si>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</si>
  <si>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</si>
  <si>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</si>
  <si>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</si>
  <si>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</si>
  <si>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</si>
  <si>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</si>
  <si>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</si>
  <si>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</si>
  <si>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</si>
  <si>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</si>
  <si>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</si>
  <si>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</si>
  <si>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</si>
  <si>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</si>
  <si>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</si>
  <si>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</si>
  <si>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</si>
  <si>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</si>
  <si>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</si>
  <si>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</si>
  <si>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</si>
  <si>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</si>
  <si>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</si>
  <si>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</si>
  <si>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</si>
  <si>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</si>
  <si>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</si>
  <si>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</si>
  <si>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</si>
  <si>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</si>
  <si>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</si>
  <si>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</si>
  <si>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</si>
  <si>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</si>
  <si>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</si>
  <si>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</si>
  <si>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</si>
  <si>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</si>
  <si>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</si>
  <si>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</si>
  <si>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</si>
  <si>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</si>
  <si>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</si>
  <si>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</si>
  <si>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</si>
  <si>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</si>
  <si>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</si>
  <si>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</si>
  <si>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</si>
  <si>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</si>
  <si>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</si>
  <si>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</si>
  <si>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</si>
  <si>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</si>
  <si>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</si>
  <si>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</si>
  <si>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</si>
  <si>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</si>
  <si>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</si>
  <si>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</si>
  <si>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</si>
  <si>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</si>
  <si>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</si>
  <si>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</si>
  <si>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</si>
  <si>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</si>
  <si>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</si>
  <si>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</si>
  <si>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</si>
  <si>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</si>
  <si>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</si>
  <si>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</si>
  <si>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</si>
  <si>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</si>
  <si>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</si>
  <si>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</si>
  <si>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</si>
  <si>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</si>
  <si>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</si>
  <si>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</si>
  <si>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</si>
  <si>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</si>
  <si>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</si>
  <si>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</si>
  <si>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</si>
  <si>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</si>
  <si>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</si>
  <si>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</si>
  <si>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</si>
  <si>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</si>
  <si>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</si>
  <si>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</si>
  <si>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</si>
  <si>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</si>
  <si>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</si>
  <si>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</si>
  <si>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</si>
  <si>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</si>
  <si>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</si>
  <si>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</si>
  <si>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</si>
  <si>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</si>
  <si>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</si>
  <si>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</si>
  <si>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</si>
  <si>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</si>
  <si>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</si>
  <si>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</si>
  <si>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</si>
  <si>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</si>
  <si>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</si>
  <si>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</si>
  <si>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</si>
  <si>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</si>
  <si>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</si>
  <si>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</si>
  <si>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</si>
  <si>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</si>
  <si>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</si>
  <si>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</si>
  <si>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</si>
  <si>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</si>
  <si>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</si>
  <si>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</si>
  <si>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</si>
  <si>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</si>
  <si>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</si>
  <si>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</si>
  <si>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</si>
  <si>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</si>
  <si>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</si>
  <si>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</si>
  <si>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</si>
  <si>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</si>
  <si>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</si>
  <si>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</si>
  <si>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</si>
  <si>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</si>
  <si>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</si>
  <si>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</si>
  <si>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</si>
  <si>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</si>
  <si>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</si>
  <si>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</si>
  <si>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</si>
  <si>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</si>
  <si>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</si>
  <si>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</si>
  <si>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</si>
  <si>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</si>
  <si>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</si>
  <si>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</si>
  <si>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</si>
  <si>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</si>
  <si>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</si>
  <si>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</si>
  <si>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</si>
  <si>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</si>
  <si>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</si>
  <si>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</si>
  <si>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</si>
  <si>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</si>
  <si>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</si>
  <si>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</si>
  <si>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</si>
  <si>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</si>
  <si>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</si>
  <si>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</si>
  <si>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</si>
  <si>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</si>
  <si>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</si>
  <si>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</si>
  <si>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</si>
  <si>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</si>
  <si>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</si>
  <si>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</si>
  <si>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</si>
  <si>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</si>
  <si>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</si>
  <si>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</si>
  <si>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</si>
  <si>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</si>
  <si>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</si>
  <si>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</si>
  <si>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</si>
  <si>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</si>
  <si>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</si>
  <si>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</si>
  <si>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</si>
  <si>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</si>
  <si>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</si>
  <si>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</si>
  <si>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</si>
  <si>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</si>
  <si>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</si>
  <si>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</si>
  <si>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</si>
  <si>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</si>
  <si>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</si>
  <si>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</si>
  <si>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</si>
  <si>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</si>
  <si>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</si>
  <si>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</si>
  <si>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</si>
  <si>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</si>
  <si>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</si>
  <si>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</si>
  <si>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</si>
  <si>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</si>
  <si>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</si>
  <si>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</si>
  <si>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</si>
  <si>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</si>
  <si>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</si>
  <si>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</si>
  <si>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</si>
  <si>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</si>
  <si>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</si>
  <si>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</si>
  <si>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</si>
  <si>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</si>
  <si>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</si>
  <si>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</si>
  <si>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</si>
  <si>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</si>
  <si>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</si>
  <si>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</si>
  <si>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</si>
  <si>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</si>
  <si>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</si>
  <si>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</si>
  <si>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</si>
  <si>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</si>
  <si>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</si>
  <si>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</si>
  <si>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</si>
  <si>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</si>
  <si>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</si>
  <si>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</si>
  <si>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</si>
  <si>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</si>
  <si>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</si>
  <si>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</si>
  <si>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</si>
  <si>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</si>
  <si>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</si>
  <si>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</si>
  <si>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</si>
  <si>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</si>
  <si>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</si>
  <si>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</si>
  <si>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</si>
  <si>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</si>
  <si>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</si>
  <si>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</si>
  <si>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</si>
  <si>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</si>
  <si>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</si>
  <si>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</si>
  <si>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</si>
  <si>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</si>
  <si>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</si>
  <si>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</si>
  <si>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</si>
  <si>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</si>
  <si>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</si>
  <si>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</si>
  <si>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</si>
  <si>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</si>
  <si>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</si>
  <si>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</si>
  <si>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</si>
  <si>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</si>
  <si>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</si>
  <si>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</si>
  <si>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</si>
  <si>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</si>
  <si>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</si>
  <si>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</si>
  <si>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</si>
  <si>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</si>
  <si>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</si>
  <si>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</si>
  <si>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</si>
  <si>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</si>
  <si>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</si>
  <si>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</si>
  <si>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</si>
  <si>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</si>
  <si>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</si>
  <si>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</si>
  <si>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</si>
  <si>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</si>
  <si>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</si>
  <si>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</si>
  <si>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</si>
  <si>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</si>
  <si>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</si>
  <si>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</si>
  <si>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</si>
  <si>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</si>
  <si>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</si>
  <si>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</si>
  <si>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</si>
  <si>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</si>
  <si>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</si>
  <si>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</si>
  <si>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</si>
  <si>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</si>
  <si>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</si>
  <si>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</si>
  <si>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</si>
  <si>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</si>
  <si>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</si>
  <si>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</si>
  <si>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</si>
  <si>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</si>
  <si>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</si>
  <si>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</si>
  <si>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</si>
  <si>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</si>
  <si>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</si>
  <si>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</si>
  <si>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</si>
  <si>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</si>
  <si>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</si>
  <si>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</si>
  <si>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</si>
  <si>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</si>
  <si>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</si>
  <si>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</si>
  <si>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</si>
  <si>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</si>
  <si>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</si>
  <si>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</si>
  <si>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</si>
  <si>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</si>
  <si>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</si>
  <si>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</si>
  <si>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</si>
  <si>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</si>
  <si>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</si>
  <si>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</si>
  <si>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</si>
  <si>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</si>
  <si>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</si>
  <si>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</si>
  <si>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</si>
  <si>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</si>
  <si>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</si>
  <si>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</si>
  <si>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</si>
  <si>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</si>
  <si>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</si>
  <si>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</si>
  <si>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</si>
  <si>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</si>
  <si>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</si>
  <si>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</si>
  <si>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</si>
  <si>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</si>
  <si>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</si>
  <si>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</si>
  <si>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</si>
  <si>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</si>
  <si>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</si>
  <si>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</si>
  <si>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</si>
  <si>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</si>
  <si>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</si>
  <si>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</si>
  <si>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</si>
  <si>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</si>
  <si>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</si>
  <si>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</si>
  <si>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</si>
  <si>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</si>
  <si>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</si>
  <si>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</si>
  <si>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</si>
  <si>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</si>
  <si>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</si>
  <si>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</si>
  <si>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</si>
  <si>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</si>
  <si>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</si>
  <si>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</si>
  <si>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</si>
  <si>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</si>
  <si>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</si>
  <si>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</si>
  <si>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</si>
  <si>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</si>
  <si>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</si>
  <si>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</si>
  <si>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</si>
  <si>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</si>
  <si>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</si>
  <si>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</si>
  <si>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</si>
  <si>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</si>
  <si>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</si>
  <si>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</si>
  <si>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</si>
  <si>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</si>
  <si>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</si>
  <si>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</si>
  <si>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</si>
  <si>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</si>
  <si>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</si>
  <si>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</si>
  <si>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</si>
  <si>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</si>
  <si>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</si>
  <si>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</si>
  <si>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</si>
  <si>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</si>
  <si>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</si>
  <si>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</si>
  <si>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</si>
  <si>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</si>
  <si>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</si>
  <si>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</si>
  <si>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</si>
  <si>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</si>
  <si>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</si>
  <si>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</si>
  <si>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</si>
  <si>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</si>
  <si>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</si>
  <si>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</si>
  <si>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</si>
  <si>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</si>
  <si>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</si>
  <si>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</si>
  <si>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</si>
  <si>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</si>
  <si>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</si>
  <si>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</si>
  <si>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</si>
  <si>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</si>
  <si>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</si>
  <si>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</si>
  <si>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</si>
  <si>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</si>
  <si>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</si>
  <si>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</si>
  <si>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</si>
  <si>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</si>
  <si>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</si>
  <si>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</si>
  <si>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</si>
  <si>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</si>
  <si>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</si>
  <si>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</si>
  <si>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</si>
  <si>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</si>
  <si>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</si>
  <si>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</si>
  <si>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</si>
  <si>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</si>
  <si>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</si>
  <si>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</si>
  <si>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</si>
  <si>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</si>
  <si>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</si>
  <si>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</si>
  <si>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</si>
  <si>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</si>
  <si>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</si>
  <si>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</si>
  <si>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</si>
  <si>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</si>
  <si>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</si>
  <si>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</si>
  <si>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</si>
  <si>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</si>
  <si>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</si>
  <si>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</si>
  <si>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</si>
  <si>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</si>
  <si>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</si>
  <si>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</si>
  <si>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</si>
  <si>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</si>
  <si>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</si>
  <si>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</si>
  <si>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</si>
  <si>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</si>
  <si>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</si>
  <si>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</si>
  <si>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</si>
  <si>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</si>
  <si>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</si>
  <si>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</si>
  <si>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</si>
  <si>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</si>
  <si>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</si>
  <si>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</si>
  <si>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</si>
  <si>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</si>
  <si>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</si>
  <si>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</si>
  <si>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</si>
  <si>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</si>
  <si>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</si>
  <si>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</si>
  <si>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</si>
  <si>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</si>
  <si>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</si>
  <si>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</si>
  <si>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</si>
  <si>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</si>
  <si>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</si>
  <si>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</si>
  <si>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</si>
  <si>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</si>
  <si>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</si>
  <si>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</si>
  <si>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</si>
  <si>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</si>
  <si>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</si>
  <si>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</si>
  <si>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</si>
  <si>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</si>
  <si>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</si>
  <si>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</si>
  <si>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</si>
  <si>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</si>
  <si>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</si>
  <si>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</si>
  <si>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</si>
  <si>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</si>
  <si>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</si>
  <si>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</si>
  <si>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</si>
  <si>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</si>
  <si>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</si>
  <si>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</si>
  <si>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</si>
  <si>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</si>
  <si>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</si>
  <si>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</si>
  <si>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</si>
  <si>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</si>
  <si>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</si>
  <si>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</si>
  <si>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</si>
  <si>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</si>
  <si>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</si>
  <si>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</si>
  <si>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</si>
  <si>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</si>
  <si>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</si>
  <si>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</si>
  <si>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</si>
  <si>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</si>
  <si>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</si>
  <si>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</si>
  <si>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</si>
  <si>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</si>
  <si>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</si>
  <si>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</si>
  <si>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</si>
  <si>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</si>
  <si>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</si>
  <si>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</si>
  <si>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</si>
  <si>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</si>
  <si>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</si>
  <si>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</si>
  <si>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</si>
  <si>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</si>
  <si>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</si>
  <si>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</si>
  <si>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</si>
  <si>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</si>
  <si>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</si>
  <si>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</si>
  <si>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</si>
  <si>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</si>
  <si>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</si>
  <si>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</si>
  <si>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</si>
  <si>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</si>
  <si>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</si>
  <si>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</si>
  <si>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</si>
  <si>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</si>
  <si>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</si>
  <si>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</si>
  <si>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</si>
  <si>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</si>
  <si>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</si>
  <si>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</si>
  <si>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</si>
  <si>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</si>
  <si>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</si>
  <si>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</si>
  <si>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</si>
  <si>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</si>
  <si>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</si>
  <si>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</si>
  <si>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</si>
  <si>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</si>
  <si>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</si>
  <si>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</si>
  <si>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</si>
  <si>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</si>
  <si>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</si>
  <si>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</si>
  <si>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</si>
  <si>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</si>
  <si>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</si>
  <si>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</si>
  <si>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</si>
  <si>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</si>
  <si>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</si>
  <si>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</si>
  <si>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</si>
  <si>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</si>
  <si>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</si>
  <si>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</si>
  <si>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</si>
  <si>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</si>
  <si>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</si>
  <si>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</si>
  <si>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</si>
  <si>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</si>
  <si>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</si>
  <si>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</si>
  <si>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</si>
  <si>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</si>
  <si>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</si>
  <si>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</si>
  <si>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</si>
  <si>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</si>
  <si>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</si>
  <si>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</si>
  <si>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</si>
  <si>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</si>
  <si>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</si>
  <si>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</si>
  <si>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</si>
  <si>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</si>
  <si>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</si>
  <si>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</si>
  <si>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</si>
  <si>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</si>
  <si>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</si>
  <si>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</si>
  <si>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</si>
  <si>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</si>
  <si>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</si>
  <si>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</si>
  <si>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</si>
  <si>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</si>
  <si>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</si>
  <si>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</si>
  <si>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</si>
  <si>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</si>
  <si>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</si>
  <si>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</si>
  <si>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</si>
  <si>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</si>
  <si>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</si>
  <si>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</si>
  <si>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</si>
  <si>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</si>
  <si>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</si>
  <si>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</si>
  <si>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</si>
  <si>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</si>
  <si>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</si>
  <si>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</si>
  <si>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</si>
  <si>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</si>
  <si>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</si>
  <si>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</si>
  <si>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</si>
  <si>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</si>
  <si>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</si>
  <si>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</si>
  <si>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</si>
  <si>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</si>
  <si>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</si>
  <si>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</si>
  <si>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</si>
  <si>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</si>
  <si>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</si>
  <si>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</si>
  <si>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</si>
  <si>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</si>
  <si>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</si>
  <si>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</si>
  <si>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</si>
  <si>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</si>
  <si>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</si>
  <si>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</si>
  <si>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</si>
  <si>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</si>
  <si>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</si>
  <si>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</si>
  <si>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</si>
  <si>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</si>
  <si>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</si>
  <si>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</si>
  <si>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</si>
  <si>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</si>
  <si>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</si>
  <si>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</si>
  <si>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</si>
  <si>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</si>
  <si>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</si>
  <si>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</si>
  <si>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</si>
  <si>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</si>
  <si>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</si>
  <si>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</si>
  <si>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</si>
  <si>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</si>
  <si>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</si>
  <si>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</si>
  <si>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</si>
  <si>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</si>
  <si>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</si>
  <si>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</si>
  <si>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</si>
  <si>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</si>
  <si>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</si>
  <si>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</si>
  <si>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</si>
  <si>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</si>
  <si>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</si>
  <si>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</si>
  <si>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</si>
  <si>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</si>
  <si>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</si>
  <si>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</si>
  <si>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</si>
  <si>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</si>
  <si>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</si>
  <si>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</si>
  <si>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</si>
  <si>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</si>
  <si>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</si>
  <si>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</si>
  <si>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</si>
  <si>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</si>
  <si>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</si>
  <si>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</si>
  <si>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</si>
  <si>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</si>
  <si>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</si>
  <si>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</si>
  <si>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</si>
  <si>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</si>
  <si>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</si>
  <si>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</si>
  <si>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</si>
  <si>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</si>
  <si>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</si>
  <si>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</si>
  <si>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</si>
  <si>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</si>
  <si>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</si>
  <si>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</si>
  <si>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</si>
  <si>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</si>
  <si>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</si>
  <si>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</si>
  <si>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</si>
  <si>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</si>
  <si>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</si>
  <si>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</si>
  <si>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</si>
  <si>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</si>
  <si>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</si>
  <si>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</si>
  <si>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</si>
  <si>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</si>
  <si>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</si>
  <si>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</si>
  <si>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</si>
  <si>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</si>
  <si>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</si>
  <si>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</si>
  <si>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</si>
  <si>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</si>
  <si>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</si>
  <si>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</si>
  <si>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</si>
  <si>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</si>
  <si>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</si>
  <si>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</si>
  <si>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</si>
  <si>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</si>
  <si>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</si>
  <si>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</si>
  <si>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</si>
  <si>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</si>
  <si>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</si>
  <si>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</si>
  <si>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</si>
  <si>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</si>
  <si>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</si>
  <si>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</si>
  <si>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</si>
  <si>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</si>
  <si>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</si>
  <si>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</si>
  <si>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</si>
  <si>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</si>
  <si>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</si>
  <si>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</si>
  <si>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</si>
  <si>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</si>
  <si>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</si>
  <si>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</si>
  <si>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</si>
  <si>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</si>
  <si>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</si>
  <si>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</si>
  <si>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</si>
  <si>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</si>
  <si>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</si>
  <si>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</si>
  <si>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</si>
  <si>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</si>
  <si>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</si>
  <si>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</si>
  <si>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</si>
  <si>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</si>
  <si>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</si>
  <si>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</si>
  <si>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</si>
  <si>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</si>
  <si>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</si>
  <si>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</si>
  <si>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</si>
  <si>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</si>
  <si>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</si>
  <si>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</si>
  <si>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</si>
  <si>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</si>
  <si>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</si>
  <si>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</si>
  <si>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</si>
  <si>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</si>
  <si>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</si>
  <si>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</si>
  <si>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</si>
  <si>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</si>
  <si>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</si>
  <si>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</si>
  <si>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</si>
  <si>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</si>
  <si>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</si>
  <si>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</si>
  <si>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</si>
  <si>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</si>
  <si>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</si>
  <si>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</si>
  <si>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</si>
  <si>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</si>
  <si>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</si>
  <si>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</si>
  <si>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</si>
  <si>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</si>
  <si>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</si>
  <si>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</si>
  <si>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</si>
  <si>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</si>
  <si>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</si>
  <si>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</si>
  <si>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</si>
  <si>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</si>
  <si>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</si>
  <si>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</si>
  <si>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</si>
  <si>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</si>
  <si>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</si>
  <si>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</si>
  <si>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</si>
  <si>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</si>
  <si>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</si>
  <si>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</si>
  <si>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</si>
  <si>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</si>
  <si>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</si>
  <si>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</si>
  <si>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</si>
  <si>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</si>
  <si>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</si>
  <si>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</si>
  <si>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</si>
  <si>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</si>
  <si>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</si>
  <si>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</si>
  <si>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</si>
  <si>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</si>
  <si>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</si>
  <si>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</si>
  <si>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</si>
  <si>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</si>
  <si>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</si>
  <si>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</si>
  <si>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</si>
  <si>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</si>
  <si>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</si>
  <si>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</si>
  <si>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</si>
  <si>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</si>
  <si>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</si>
  <si>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</si>
  <si>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</si>
  <si>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</si>
  <si>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</si>
  <si>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</si>
  <si>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</si>
  <si>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</si>
  <si>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</si>
  <si>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</si>
  <si>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</si>
  <si>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</si>
  <si>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</si>
  <si>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</si>
  <si>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</si>
  <si>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</si>
  <si>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</si>
  <si>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</si>
  <si>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</si>
  <si>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</si>
  <si>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</si>
  <si>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</si>
  <si>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</si>
  <si>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</si>
  <si>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</si>
  <si>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</si>
  <si>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</si>
  <si>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</si>
  <si>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</si>
  <si>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</si>
  <si>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</si>
  <si>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</si>
  <si>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</si>
  <si>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</si>
  <si>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</si>
  <si>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</si>
  <si>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</si>
  <si>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</si>
  <si>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</si>
  <si>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</si>
  <si>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</si>
  <si>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</si>
  <si>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</si>
  <si>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</si>
  <si>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</si>
  <si>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</si>
  <si>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</si>
  <si>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</si>
  <si>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</si>
  <si>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</si>
  <si>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</si>
  <si>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</si>
  <si>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</si>
  <si>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</si>
  <si>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</si>
  <si>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</si>
  <si>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</si>
  <si>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</si>
  <si>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</si>
  <si>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</si>
  <si>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</si>
  <si>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</si>
  <si>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</si>
  <si>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</si>
  <si>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</si>
  <si>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</si>
  <si>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</si>
  <si>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</si>
  <si>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</si>
  <si>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</si>
  <si>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</si>
  <si>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</si>
  <si>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</si>
  <si>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</si>
  <si>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</si>
  <si>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</si>
  <si>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</si>
  <si>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</si>
  <si>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</si>
  <si>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</si>
  <si>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</si>
  <si>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</si>
  <si>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</si>
  <si>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</si>
  <si>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</si>
  <si>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</si>
  <si>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</si>
  <si>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</si>
  <si>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</si>
  <si>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</si>
  <si>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</si>
  <si>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</si>
  <si>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</si>
  <si>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</si>
  <si>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</si>
  <si>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</si>
  <si>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</si>
  <si>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</si>
  <si>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</si>
  <si>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</si>
  <si>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</si>
  <si>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</si>
  <si>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</si>
  <si>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</si>
  <si>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</si>
  <si>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</si>
  <si>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</si>
  <si>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</si>
  <si>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</si>
  <si>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</si>
  <si>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</si>
  <si>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</si>
  <si>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</si>
  <si>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</si>
  <si>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</si>
  <si>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</si>
  <si>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</si>
  <si>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</si>
  <si>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</si>
  <si>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</si>
  <si>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</si>
  <si>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</si>
  <si>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</si>
  <si>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</si>
  <si>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</si>
  <si>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</si>
  <si>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</si>
  <si>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</si>
  <si>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</si>
  <si>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</si>
  <si>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</si>
  <si>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</si>
  <si>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</si>
  <si>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</si>
  <si>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</si>
  <si>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</si>
  <si>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</si>
  <si>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</si>
  <si>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</si>
  <si>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</si>
  <si>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</si>
  <si>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</si>
  <si>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</si>
  <si>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</si>
  <si>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</si>
  <si>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</si>
  <si>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</si>
  <si>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</si>
  <si>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</si>
  <si>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</si>
  <si>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</si>
  <si>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</si>
  <si>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</si>
  <si>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</si>
  <si>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</si>
  <si>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</si>
  <si>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</si>
  <si>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</si>
  <si>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</si>
  <si>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</si>
  <si>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</si>
  <si>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</si>
  <si>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</si>
  <si>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</si>
  <si>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</si>
  <si>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</si>
  <si>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</si>
  <si>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</si>
  <si>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</si>
  <si>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</si>
  <si>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</si>
  <si>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</si>
  <si>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</si>
  <si>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</si>
  <si>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</si>
  <si>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</si>
  <si>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</si>
  <si>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</si>
  <si>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</si>
  <si>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</si>
  <si>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</si>
  <si>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</si>
  <si>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</si>
  <si>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</si>
  <si>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</si>
  <si>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</si>
  <si>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</si>
  <si>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</si>
  <si>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</si>
  <si>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</si>
  <si>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</si>
  <si>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</si>
  <si>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</si>
  <si>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</si>
  <si>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</si>
  <si>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</si>
  <si>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</si>
  <si>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</si>
  <si>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</si>
  <si>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</si>
  <si>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</si>
  <si>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</si>
  <si>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</si>
  <si>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</si>
  <si>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</si>
  <si>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</si>
  <si>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</si>
  <si>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</si>
  <si>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</si>
  <si>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</si>
  <si>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</si>
  <si>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</si>
  <si>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</si>
  <si>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</si>
  <si>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</si>
  <si>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</si>
  <si>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</si>
  <si>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</si>
  <si>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</si>
  <si>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</si>
  <si>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</si>
  <si>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</si>
  <si>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</si>
  <si>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</si>
  <si>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</si>
  <si>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</si>
  <si>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</si>
  <si>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</si>
  <si>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</si>
  <si>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</si>
  <si>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</si>
  <si>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</si>
  <si>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</si>
  <si>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</si>
  <si>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</si>
  <si>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</si>
  <si>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</si>
  <si>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</si>
  <si>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</si>
  <si>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</si>
  <si>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</si>
  <si>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</si>
  <si>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</si>
  <si>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</si>
  <si>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</si>
  <si>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</si>
  <si>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</si>
  <si>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</si>
  <si>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</si>
  <si>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</si>
  <si>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</si>
  <si>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</si>
  <si>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</si>
  <si>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</si>
  <si>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</si>
  <si>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</si>
  <si>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</si>
  <si>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</si>
  <si>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</si>
  <si>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</si>
  <si>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</si>
  <si>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</si>
  <si>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</si>
  <si>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</si>
  <si>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</si>
  <si>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</si>
  <si>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</si>
  <si>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</si>
  <si>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</si>
  <si>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</si>
  <si>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</si>
  <si>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</si>
  <si>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</si>
  <si>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</si>
  <si>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</si>
  <si>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</si>
  <si>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</si>
  <si>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</si>
  <si>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</si>
  <si>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</si>
  <si>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</si>
  <si>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</si>
  <si>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</si>
  <si>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</si>
  <si>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</si>
  <si>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</si>
  <si>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</si>
  <si>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</si>
  <si>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</si>
  <si>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</si>
  <si>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</si>
  <si>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</si>
  <si>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</si>
  <si>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</si>
  <si>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</si>
  <si>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</si>
  <si>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</si>
  <si>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</si>
  <si>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</si>
  <si>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</si>
  <si>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</si>
  <si>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</si>
  <si>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</si>
  <si>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</si>
  <si>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</si>
  <si>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</si>
  <si>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</si>
  <si>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</si>
  <si>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</si>
  <si>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</si>
  <si>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</si>
  <si>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</si>
  <si>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</si>
  <si>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</si>
  <si>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</si>
  <si>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</si>
  <si>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</si>
  <si>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</si>
  <si>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</si>
  <si>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</si>
  <si>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</si>
  <si>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</si>
  <si>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</si>
  <si>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</si>
  <si>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</si>
  <si>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</si>
  <si>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</si>
  <si>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</si>
  <si>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</si>
  <si>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</si>
  <si>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</si>
  <si>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</si>
  <si>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</si>
  <si>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</si>
  <si>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</si>
  <si>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</si>
  <si>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</si>
  <si>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</si>
  <si>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</si>
  <si>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</si>
  <si>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</si>
  <si>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</si>
  <si>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</si>
  <si>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</si>
  <si>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</si>
  <si>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</si>
  <si>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</si>
  <si>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</si>
  <si>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</si>
  <si>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</si>
  <si>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</si>
  <si>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</si>
  <si>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</si>
  <si>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</si>
  <si>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</si>
  <si>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</si>
  <si>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</si>
  <si>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</si>
  <si>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</si>
  <si>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</si>
  <si>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</si>
  <si>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</si>
  <si>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</si>
  <si>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</si>
  <si>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</si>
  <si>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</si>
  <si>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</si>
  <si>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</si>
  <si>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</si>
  <si>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</si>
  <si>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</si>
  <si>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</si>
  <si>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</si>
  <si>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</si>
  <si>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</si>
  <si>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</si>
  <si>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</si>
  <si>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</si>
  <si>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</si>
  <si>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</si>
  <si>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</si>
  <si>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</si>
  <si>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</si>
  <si>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</si>
  <si>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</si>
  <si>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</si>
  <si>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</si>
  <si>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</si>
  <si>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</si>
  <si>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</si>
  <si>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</si>
  <si>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</si>
  <si>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</si>
  <si>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</si>
  <si>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</si>
  <si>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</si>
  <si>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</si>
  <si>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</si>
  <si>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</si>
  <si>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</si>
  <si>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</si>
  <si>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</si>
  <si>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</si>
  <si>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</si>
  <si>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</si>
  <si>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</si>
  <si>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</si>
  <si>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</si>
  <si>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</si>
  <si>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</si>
  <si>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</si>
  <si>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</si>
  <si>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</si>
  <si>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</si>
  <si>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</si>
  <si>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</si>
  <si>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</si>
  <si>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</si>
  <si>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</si>
  <si>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</si>
  <si>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</si>
  <si>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</si>
  <si>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</si>
  <si>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</si>
  <si>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</si>
  <si>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</si>
  <si>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</si>
  <si>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</si>
  <si>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</si>
  <si>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</si>
  <si>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</si>
  <si>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</si>
  <si>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</si>
  <si>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</si>
  <si>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</si>
  <si>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</si>
  <si>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</si>
  <si>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</si>
  <si>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</si>
  <si>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</si>
  <si>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</si>
  <si>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</si>
  <si>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</si>
  <si>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</si>
  <si>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</si>
  <si>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</si>
  <si>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</si>
  <si>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</si>
  <si>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</si>
  <si>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</si>
  <si>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</si>
  <si>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</si>
  <si>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</si>
  <si>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</si>
  <si>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</si>
  <si>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</si>
  <si>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</si>
  <si>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</si>
  <si>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</si>
  <si>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</si>
  <si>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</si>
  <si>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</si>
  <si>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</si>
  <si>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</si>
  <si>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</si>
  <si>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</si>
  <si>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</si>
  <si>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</si>
  <si>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</si>
  <si>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</si>
  <si>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</si>
  <si>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</si>
  <si>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</si>
  <si>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</si>
  <si>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</si>
  <si>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</si>
  <si>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</si>
  <si>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</si>
  <si>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</si>
  <si>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</si>
  <si>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</si>
  <si>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</si>
  <si>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</si>
  <si>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</si>
  <si>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</si>
  <si>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</si>
  <si>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</si>
  <si>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</si>
  <si>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</si>
  <si>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</si>
  <si>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</si>
  <si>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</si>
  <si>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</si>
  <si>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</si>
  <si>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</si>
  <si>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</si>
  <si>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</si>
  <si>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</si>
  <si>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</si>
  <si>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</si>
  <si>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</si>
  <si>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</si>
  <si>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</si>
  <si>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</si>
  <si>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</si>
  <si>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</si>
  <si>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</si>
  <si>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</si>
  <si>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</si>
  <si>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</si>
  <si>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</si>
  <si>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</si>
  <si>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</si>
  <si>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</si>
  <si>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</si>
  <si>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</si>
  <si>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</si>
  <si>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</si>
  <si>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</si>
  <si>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</si>
  <si>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</si>
  <si>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</si>
  <si>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</si>
  <si>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</si>
  <si>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</si>
  <si>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</si>
  <si>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</si>
  <si>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</si>
  <si>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</si>
  <si>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</si>
  <si>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</si>
  <si>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</si>
  <si>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</si>
  <si>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</si>
  <si>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</si>
  <si>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</si>
  <si>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</si>
  <si>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</si>
  <si>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</si>
  <si>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</si>
  <si>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</si>
  <si>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</si>
  <si>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</si>
  <si>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</si>
  <si>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</si>
  <si>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</si>
  <si>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</si>
  <si>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</si>
  <si>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</si>
  <si>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</si>
  <si>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</si>
  <si>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</si>
  <si>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</si>
  <si>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</si>
  <si>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</si>
  <si>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</si>
  <si>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</si>
  <si>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</si>
  <si>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</si>
  <si>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</si>
  <si>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</si>
  <si>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</si>
  <si>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</si>
  <si>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</si>
  <si>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</si>
  <si>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</si>
  <si>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</si>
  <si>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</si>
  <si>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</si>
  <si>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</si>
  <si>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</si>
  <si>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</si>
  <si>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</si>
  <si>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</si>
  <si>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</si>
  <si>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</si>
  <si>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</si>
  <si>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</si>
  <si>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</si>
  <si>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</si>
  <si>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</si>
  <si>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</si>
  <si>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</si>
  <si>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</si>
  <si>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</si>
  <si>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</si>
  <si>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</si>
  <si>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</si>
  <si>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</si>
  <si>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</si>
  <si>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</si>
  <si>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</si>
  <si>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</si>
  <si>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</si>
  <si>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</si>
  <si>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</si>
  <si>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</si>
  <si>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</si>
  <si>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</si>
  <si>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</si>
  <si>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</si>
  <si>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</si>
  <si>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</si>
  <si>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</si>
  <si>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</si>
  <si>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</si>
  <si>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</si>
  <si>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</si>
  <si>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</si>
  <si>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</si>
  <si>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</si>
  <si>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</si>
  <si>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</si>
  <si>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</si>
  <si>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</si>
  <si>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</si>
  <si>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</si>
  <si>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</si>
  <si>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</si>
  <si>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</si>
  <si>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</si>
  <si>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</si>
  <si>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</si>
  <si>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</si>
  <si>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</si>
  <si>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</si>
  <si>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</si>
  <si>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</si>
  <si>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</si>
  <si>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</si>
  <si>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</si>
  <si>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</si>
  <si>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</si>
  <si>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</si>
  <si>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</si>
  <si>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</si>
  <si>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</si>
  <si>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</si>
  <si>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</si>
  <si>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</si>
  <si>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</si>
  <si>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</si>
  <si>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</si>
  <si>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</si>
  <si>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</si>
  <si>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</si>
  <si>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</si>
  <si>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</si>
  <si>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</si>
  <si>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</si>
  <si>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</si>
  <si>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</si>
  <si>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</si>
  <si>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</si>
  <si>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</si>
  <si>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</si>
  <si>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</si>
  <si>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</si>
  <si>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</si>
  <si>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</si>
  <si>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</si>
  <si>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</si>
  <si>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</si>
  <si>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</si>
  <si>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</si>
  <si>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</si>
  <si>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</si>
  <si>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</si>
  <si>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</si>
  <si>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</si>
  <si>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</si>
  <si>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</si>
  <si>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</si>
  <si>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</si>
  <si>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</si>
  <si>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</si>
  <si>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</si>
  <si>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</si>
  <si>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</si>
  <si>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</si>
  <si>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</si>
  <si>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</si>
  <si>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</si>
  <si>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</si>
  <si>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</si>
  <si>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</si>
  <si>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</si>
  <si>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</si>
  <si>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</si>
  <si>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</si>
  <si>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</si>
  <si>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</si>
  <si>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</si>
  <si>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</si>
  <si>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</si>
  <si>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</si>
  <si>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</si>
  <si>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</si>
  <si>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</si>
  <si>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</si>
  <si>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</si>
  <si>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</si>
  <si>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</si>
  <si>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</si>
  <si>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</si>
  <si>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</si>
  <si>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</si>
  <si>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</si>
  <si>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</si>
  <si>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</si>
  <si>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</si>
  <si>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</si>
  <si>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</si>
  <si>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</si>
  <si>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</si>
  <si>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</si>
  <si>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</si>
  <si>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</si>
  <si>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</si>
  <si>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</si>
  <si>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</si>
  <si>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</si>
  <si>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</si>
  <si>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</si>
  <si>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</si>
  <si>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</si>
  <si>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</si>
  <si>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</si>
  <si>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</si>
  <si>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</si>
  <si>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</si>
  <si>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</si>
  <si>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</si>
  <si>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</si>
  <si>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</si>
  <si>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</si>
  <si>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</si>
  <si>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</si>
  <si>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</si>
  <si>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</si>
  <si>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</si>
  <si>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</si>
  <si>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</si>
  <si>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</si>
  <si>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</si>
  <si>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</si>
  <si>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</si>
  <si>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</si>
  <si>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</si>
  <si>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</si>
  <si>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</si>
  <si>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</si>
  <si>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</si>
  <si>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</si>
  <si>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</si>
  <si>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</si>
  <si>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</si>
  <si>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</si>
  <si>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</si>
  <si>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</si>
  <si>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</si>
  <si>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</si>
  <si>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</si>
  <si>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</si>
  <si>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</si>
  <si>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</si>
  <si>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</si>
  <si>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</si>
  <si>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</si>
  <si>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</si>
  <si>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</si>
  <si>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</si>
  <si>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</si>
  <si>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</si>
  <si>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</si>
  <si>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</si>
  <si>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</si>
  <si>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</si>
  <si>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</si>
  <si>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</si>
  <si>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</si>
  <si>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</si>
  <si>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</si>
  <si>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</si>
  <si>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</si>
  <si>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</si>
  <si>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</si>
  <si>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</si>
  <si>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</si>
  <si>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</si>
  <si>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</si>
  <si>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</si>
  <si>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</si>
  <si>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</si>
  <si>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</si>
  <si>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</si>
  <si>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</si>
  <si>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</si>
  <si>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</si>
  <si>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</si>
  <si>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</si>
  <si>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</si>
  <si>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</si>
  <si>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</si>
  <si>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</si>
  <si>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</si>
  <si>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</si>
  <si>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</si>
  <si>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</si>
  <si>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</si>
  <si>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</si>
  <si>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</si>
  <si>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</si>
  <si>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</si>
  <si>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</si>
  <si>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</si>
  <si>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</si>
  <si>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</si>
  <si>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</si>
  <si>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</si>
  <si>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</si>
  <si>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</si>
  <si>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</si>
  <si>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</si>
  <si>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</si>
  <si>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</si>
  <si>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</si>
  <si>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</si>
  <si>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</si>
  <si>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</si>
  <si>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</si>
  <si>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</si>
  <si>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</si>
  <si>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</si>
  <si>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</si>
  <si>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</si>
  <si>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</si>
  <si>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</si>
  <si>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</si>
  <si>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</si>
  <si>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</si>
  <si>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</si>
  <si>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</si>
  <si>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</si>
  <si>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</si>
  <si>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</si>
  <si>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</si>
  <si>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</si>
  <si>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</si>
  <si>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</si>
  <si>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</si>
  <si>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</si>
  <si>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</si>
  <si>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</si>
  <si>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</si>
  <si>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</si>
  <si>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</si>
  <si>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</si>
  <si>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</si>
  <si>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</si>
  <si>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</si>
  <si>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</si>
  <si>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</si>
  <si>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</si>
  <si>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</si>
  <si>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</si>
  <si>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</si>
  <si>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</si>
  <si>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</si>
  <si>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</si>
  <si>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</si>
  <si>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</si>
  <si>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</si>
  <si>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</si>
  <si>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</si>
  <si>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</si>
  <si>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</si>
  <si>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</si>
  <si>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</si>
  <si>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</si>
  <si>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</si>
  <si>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</si>
  <si>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</si>
  <si>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</si>
  <si>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</si>
  <si>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</si>
  <si>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</si>
  <si>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</si>
  <si>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</si>
  <si>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</si>
  <si>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</si>
  <si>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</si>
  <si>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</si>
  <si>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</si>
  <si>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</si>
  <si>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</si>
  <si>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</si>
  <si>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</si>
  <si>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</si>
  <si>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</si>
  <si>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</si>
  <si>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</si>
  <si>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</si>
  <si>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</si>
  <si>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</si>
  <si>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</si>
  <si>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</si>
  <si>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</si>
  <si>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</si>
  <si>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</si>
  <si>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</si>
  <si>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</si>
  <si>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</si>
  <si>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</si>
  <si>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</si>
  <si>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</si>
  <si>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</si>
  <si>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</si>
  <si>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</si>
  <si>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</si>
  <si>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</si>
  <si>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</si>
  <si>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</si>
  <si>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</si>
  <si>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</si>
  <si>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</si>
  <si>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</si>
  <si>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</si>
  <si>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</si>
  <si>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</si>
  <si>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</si>
  <si>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</si>
  <si>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</si>
  <si>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</si>
  <si>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</si>
  <si>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</si>
  <si>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</si>
  <si>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</si>
  <si>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</si>
  <si>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</si>
  <si>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</si>
  <si>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</si>
  <si>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</si>
  <si>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</si>
  <si>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</si>
  <si>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</si>
  <si>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</si>
  <si>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</si>
  <si>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</si>
  <si>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</si>
  <si>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</si>
  <si>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</si>
  <si>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</si>
  <si>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</si>
  <si>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</si>
  <si>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</si>
  <si>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</si>
  <si>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</si>
  <si>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</si>
  <si>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</si>
  <si>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</si>
  <si>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</si>
  <si>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</si>
  <si>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</si>
  <si>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</si>
  <si>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</si>
  <si>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</si>
  <si>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</si>
  <si>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</si>
  <si>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</si>
  <si>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</si>
  <si>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</si>
  <si>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</si>
  <si>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</si>
  <si>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</si>
  <si>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</si>
  <si>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</si>
  <si>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</si>
  <si>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</si>
  <si>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</si>
  <si>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</si>
  <si>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</si>
  <si>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</si>
  <si>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</si>
  <si>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</si>
  <si>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</si>
  <si>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</si>
  <si>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</si>
  <si>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</si>
  <si>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</si>
  <si>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</si>
  <si>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</si>
  <si>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</si>
  <si>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</si>
  <si>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</si>
  <si>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</si>
  <si>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</si>
  <si>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</si>
  <si>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</si>
  <si>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</si>
  <si>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</si>
  <si>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</si>
  <si>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</si>
  <si>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</si>
  <si>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</si>
  <si>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</si>
  <si>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</si>
  <si>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</si>
  <si>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</si>
  <si>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</si>
  <si>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</si>
  <si>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</si>
  <si>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</si>
  <si>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</si>
  <si>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</si>
  <si>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</si>
  <si>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</si>
  <si>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</si>
  <si>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</si>
  <si>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</si>
  <si>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</si>
  <si>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</si>
  <si>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</si>
  <si>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</si>
  <si>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</si>
  <si>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</si>
  <si>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</si>
  <si>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</si>
  <si>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</si>
  <si>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</si>
  <si>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</si>
  <si>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</si>
  <si>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</si>
  <si>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</si>
  <si>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</si>
  <si>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</si>
  <si>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</si>
  <si>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</si>
  <si>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</si>
  <si>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</si>
  <si>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</si>
  <si>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</si>
  <si>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</si>
  <si>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</si>
  <si>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</si>
  <si>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</si>
  <si>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</si>
  <si>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</si>
  <si>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</si>
  <si>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</si>
  <si>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</si>
  <si>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</si>
  <si>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</si>
  <si>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</si>
  <si>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</si>
  <si>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</si>
  <si>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</si>
  <si>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</si>
  <si>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</si>
  <si>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</si>
  <si>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</si>
  <si>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</si>
  <si>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</si>
  <si>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</si>
  <si>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</si>
  <si>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</si>
  <si>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</si>
  <si>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</si>
  <si>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</si>
  <si>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</si>
  <si>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</si>
  <si>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</si>
  <si>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</si>
  <si>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</si>
  <si>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</si>
  <si>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</si>
  <si>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</si>
  <si>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</si>
  <si>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</si>
  <si>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</si>
  <si>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</si>
  <si>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</si>
  <si>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</si>
  <si>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</si>
  <si>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</si>
  <si>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</si>
  <si>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</si>
  <si>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</si>
  <si>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</si>
  <si>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</si>
  <si>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</si>
  <si>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</si>
  <si>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</si>
  <si>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</si>
  <si>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</si>
  <si>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</si>
  <si>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</si>
  <si>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</si>
  <si>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</si>
  <si>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</si>
  <si>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</si>
  <si>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</si>
  <si>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</si>
  <si>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</si>
  <si>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</si>
  <si>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</si>
  <si>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</si>
  <si>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</si>
  <si>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</si>
  <si>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</si>
  <si>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</si>
  <si>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</si>
  <si>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</si>
  <si>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</si>
  <si>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</si>
  <si>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</si>
  <si>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</si>
  <si>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</si>
  <si>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</si>
  <si>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</si>
  <si>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</si>
  <si>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</si>
  <si>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</si>
  <si>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</si>
  <si>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</si>
  <si>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</si>
  <si>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</si>
  <si>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</si>
  <si>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</si>
  <si>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</si>
  <si>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</si>
  <si>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</si>
  <si>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</si>
  <si>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</si>
  <si>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</si>
  <si>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</si>
  <si>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</si>
  <si>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</si>
  <si>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</si>
  <si>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</si>
  <si>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</si>
  <si>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</si>
  <si>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</si>
  <si>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</si>
  <si>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</si>
  <si>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</si>
  <si>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</si>
  <si>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</si>
  <si>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</si>
  <si>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</si>
  <si>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</si>
  <si>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</si>
  <si>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</si>
  <si>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</si>
  <si>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</si>
  <si>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</si>
  <si>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</si>
  <si>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</si>
  <si>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</si>
  <si>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</si>
  <si>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</si>
  <si>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</si>
  <si>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</si>
  <si>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</si>
  <si>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</si>
  <si>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</si>
  <si>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</si>
  <si>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</si>
  <si>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</si>
  <si>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</si>
  <si>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</si>
  <si>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</si>
  <si>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</si>
  <si>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</si>
  <si>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</si>
  <si>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</si>
  <si>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</si>
  <si>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</si>
  <si>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</si>
  <si>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</si>
  <si>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</si>
  <si>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</si>
  <si>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</si>
  <si>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</si>
  <si>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</si>
  <si>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</si>
  <si>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</si>
  <si>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</si>
  <si>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</si>
  <si>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</si>
  <si>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</si>
  <si>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</si>
  <si>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</si>
  <si>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</si>
  <si>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</si>
  <si>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</si>
  <si>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</si>
  <si>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</si>
  <si>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</si>
  <si>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</si>
  <si>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</si>
  <si>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</si>
  <si>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</si>
  <si>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</si>
  <si>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</si>
  <si>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</si>
  <si>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</si>
  <si>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</si>
  <si>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</si>
  <si>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</si>
  <si>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</si>
  <si>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</si>
  <si>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</si>
  <si>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</si>
  <si>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</si>
  <si>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</si>
  <si>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</si>
  <si>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</si>
  <si>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</si>
  <si>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</si>
  <si>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</si>
  <si>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</si>
  <si>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</si>
  <si>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</si>
  <si>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</si>
  <si>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</si>
  <si>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</si>
  <si>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</si>
  <si>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</si>
  <si>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</si>
  <si>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</si>
  <si>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</si>
  <si>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</si>
  <si>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</si>
  <si>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</si>
  <si>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</si>
  <si>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</si>
  <si>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</si>
  <si>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</si>
  <si>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</si>
  <si>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</si>
  <si>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</si>
  <si>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</si>
  <si>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</si>
  <si>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</si>
  <si>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</si>
  <si>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</si>
  <si>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</si>
  <si>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</si>
  <si>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</si>
  <si>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</si>
  <si>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</si>
  <si>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</si>
  <si>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</si>
  <si>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</si>
  <si>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</si>
  <si>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</si>
  <si>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</si>
  <si>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</si>
  <si>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</si>
  <si>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</si>
  <si>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</si>
  <si>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</si>
  <si>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</si>
  <si>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</si>
  <si>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</si>
  <si>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</si>
  <si>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</si>
  <si>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</si>
  <si>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</si>
  <si>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</si>
  <si>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</si>
  <si>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</si>
  <si>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</si>
  <si>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</si>
  <si>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</si>
  <si>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</si>
  <si>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</si>
  <si>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</si>
  <si>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</si>
  <si>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</si>
  <si>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</si>
  <si>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</si>
  <si>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</si>
  <si>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</si>
  <si>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</si>
  <si>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</si>
  <si>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</si>
  <si>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</si>
  <si>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</si>
  <si>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</si>
  <si>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</si>
  <si>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</si>
  <si>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</si>
  <si>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</si>
  <si>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</si>
  <si>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</si>
  <si>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</si>
  <si>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</si>
  <si>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</si>
  <si>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</si>
  <si>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</si>
  <si>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</si>
  <si>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</si>
  <si>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</si>
  <si>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</si>
  <si>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</si>
  <si>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</si>
  <si>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</si>
  <si>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</si>
  <si>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</si>
  <si>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</si>
  <si>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</si>
  <si>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</si>
  <si>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</si>
  <si>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</si>
  <si>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</si>
  <si>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</si>
  <si>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</si>
  <si>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</si>
  <si>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</si>
  <si>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</si>
  <si>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</si>
  <si>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</si>
  <si>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</si>
  <si>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</si>
  <si>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</si>
  <si>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</si>
  <si>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</si>
  <si>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</si>
  <si>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</si>
  <si>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</si>
  <si>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</si>
  <si>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</si>
  <si>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</si>
  <si>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</si>
  <si>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</si>
  <si>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</si>
  <si>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</si>
  <si>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</si>
  <si>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</si>
  <si>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</si>
  <si>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</si>
  <si>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</si>
  <si>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</si>
  <si>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</si>
  <si>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</si>
  <si>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</si>
  <si>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</si>
  <si>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</si>
  <si>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</si>
  <si>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</si>
  <si>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</si>
  <si>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</si>
  <si>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</si>
  <si>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</si>
  <si>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</si>
  <si>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</si>
  <si>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</si>
  <si>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</si>
  <si>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</si>
  <si>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</si>
  <si>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</si>
  <si>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</si>
  <si>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</si>
  <si>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</si>
  <si>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</si>
  <si>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</si>
  <si>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</si>
  <si>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</si>
  <si>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</si>
  <si>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</si>
  <si>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</si>
  <si>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</si>
  <si>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</si>
  <si>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</si>
  <si>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</si>
  <si>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</si>
  <si>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</si>
  <si>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</si>
  <si>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</si>
  <si>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</si>
  <si>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</si>
  <si>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</si>
  <si>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</si>
  <si>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</si>
  <si>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</si>
  <si>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</si>
  <si>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</si>
  <si>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</si>
  <si>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</si>
  <si>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</si>
  <si>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</si>
  <si>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</si>
  <si>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</si>
  <si>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</si>
  <si>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</si>
  <si>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</si>
  <si>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</si>
  <si>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</si>
  <si>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</si>
  <si>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</si>
  <si>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</si>
  <si>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</si>
  <si>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</si>
  <si>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</si>
  <si>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</si>
  <si>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</si>
  <si>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</si>
  <si>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</si>
  <si>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</si>
  <si>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</si>
  <si>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</si>
  <si>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</si>
  <si>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</si>
  <si>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</si>
  <si>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</si>
  <si>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</si>
  <si>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</si>
  <si>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</si>
  <si>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</si>
  <si>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</si>
  <si>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</si>
  <si>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</si>
  <si>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</si>
  <si>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</si>
  <si>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</si>
  <si>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</si>
  <si>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</si>
  <si>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</si>
  <si>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</si>
  <si>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</si>
  <si>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</si>
  <si>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</si>
  <si>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</si>
  <si>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</si>
  <si>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</si>
  <si>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</si>
  <si>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</si>
  <si>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</si>
  <si>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</si>
  <si>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</si>
  <si>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</si>
  <si>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</si>
  <si>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</si>
  <si>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</si>
  <si>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</si>
  <si>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</si>
  <si>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</si>
  <si>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</si>
  <si>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</si>
  <si>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</si>
  <si>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</si>
  <si>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</si>
  <si>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</si>
  <si>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</si>
  <si>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</si>
  <si>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</si>
  <si>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</si>
  <si>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</si>
  <si>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</si>
  <si>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</si>
  <si>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</si>
  <si>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</si>
  <si>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</si>
  <si>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</si>
  <si>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</si>
  <si>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</si>
  <si>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</si>
  <si>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</si>
  <si>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</si>
  <si>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</si>
  <si>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</si>
  <si>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</si>
  <si>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</si>
  <si>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</si>
  <si>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</si>
  <si>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</si>
  <si>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</si>
  <si>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</si>
  <si>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</si>
  <si>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</si>
  <si>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</si>
  <si>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</si>
  <si>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</si>
  <si>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</si>
  <si>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</si>
  <si>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</si>
  <si>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</si>
  <si>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</si>
  <si>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</si>
  <si>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</si>
  <si>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</si>
  <si>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</si>
  <si>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</si>
  <si>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</si>
  <si>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</si>
  <si>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</si>
  <si>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</si>
  <si>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</si>
  <si>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</si>
  <si>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</si>
  <si>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</si>
  <si>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</si>
  <si>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</si>
  <si>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</si>
  <si>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</si>
  <si>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</si>
  <si>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</si>
  <si>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</si>
  <si>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</si>
  <si>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</si>
  <si>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</si>
  <si>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</si>
  <si>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</si>
  <si>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</si>
  <si>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</si>
  <si>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</si>
  <si>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</si>
  <si>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</si>
  <si>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</si>
  <si>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</si>
  <si>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</si>
  <si>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</si>
  <si>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</si>
  <si>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</si>
  <si>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</si>
  <si>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</si>
  <si>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</si>
  <si>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</si>
  <si>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</si>
  <si>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</si>
  <si>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</si>
  <si>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</si>
  <si>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</si>
  <si>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</si>
  <si>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</si>
  <si>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</si>
  <si>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</si>
  <si>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</si>
  <si>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</si>
  <si>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</si>
  <si>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</si>
  <si>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</si>
  <si>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</si>
  <si>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</si>
  <si>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</si>
  <si>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</si>
  <si>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</si>
  <si>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</si>
  <si>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</si>
  <si>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</si>
  <si>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</si>
  <si>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</si>
  <si>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</si>
  <si>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</si>
  <si>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</si>
  <si>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</si>
  <si>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</si>
  <si>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</si>
  <si>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</si>
  <si>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</si>
  <si>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</si>
  <si>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</si>
  <si>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</si>
  <si>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</si>
  <si>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</si>
  <si>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</si>
  <si>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</si>
  <si>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</si>
  <si>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</si>
  <si>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</si>
  <si>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</si>
  <si>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</si>
  <si>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</si>
  <si>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</si>
  <si>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</si>
  <si>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</si>
  <si>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</si>
  <si>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</si>
  <si>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</si>
  <si>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</si>
  <si>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</si>
  <si>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</si>
  <si>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</si>
  <si>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</si>
  <si>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</si>
  <si>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</si>
  <si>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</si>
  <si>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</si>
  <si>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</si>
  <si>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</si>
  <si>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</si>
  <si>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</si>
  <si>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</si>
  <si>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</si>
  <si>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</si>
  <si>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</si>
  <si>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</si>
  <si>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</si>
  <si>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</si>
  <si>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</si>
  <si>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</si>
  <si>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</si>
  <si>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</si>
  <si>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</si>
  <si>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</si>
  <si>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</si>
  <si>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</si>
  <si>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</si>
  <si>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</si>
  <si>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</si>
  <si>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</si>
  <si>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</si>
  <si>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</si>
  <si>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</si>
  <si>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</si>
  <si>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</si>
  <si>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</si>
  <si>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</si>
  <si>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</si>
  <si>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</si>
  <si>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</si>
  <si>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</si>
  <si>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</si>
  <si>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</si>
  <si>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</si>
  <si>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</si>
  <si>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</si>
  <si>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</si>
  <si>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</si>
  <si>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</si>
  <si>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</si>
  <si>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</si>
  <si>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</si>
  <si>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</si>
  <si>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</si>
  <si>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</si>
  <si>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</si>
  <si>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</si>
  <si>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</si>
  <si>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</si>
  <si>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</si>
  <si>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</si>
  <si>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</si>
  <si>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</si>
  <si>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</si>
  <si>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</si>
  <si>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</si>
  <si>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</si>
  <si>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</si>
  <si>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</si>
  <si>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</si>
  <si>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</si>
  <si>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</si>
  <si>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</si>
  <si>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</si>
  <si>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</si>
  <si>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</si>
  <si>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</si>
  <si>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</si>
  <si>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</si>
  <si>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</si>
  <si>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</si>
  <si>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</si>
  <si>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</si>
  <si>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</si>
  <si>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</si>
  <si>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</si>
  <si>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</si>
  <si>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</si>
  <si>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</si>
  <si>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</si>
  <si>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</si>
  <si>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</si>
  <si>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</si>
  <si>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</si>
  <si>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</si>
  <si>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</si>
  <si>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</si>
  <si>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</si>
  <si>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</si>
  <si>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</si>
  <si>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</si>
  <si>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</si>
  <si>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</si>
  <si>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</si>
  <si>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</si>
  <si>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</si>
  <si>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</si>
  <si>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</si>
  <si>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</si>
  <si>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</si>
  <si>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</si>
  <si>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</si>
  <si>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</si>
  <si>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</si>
  <si>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</si>
  <si>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</si>
  <si>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</si>
  <si>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</si>
  <si>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</si>
  <si>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</si>
  <si>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</si>
  <si>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</si>
  <si>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</si>
  <si>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</si>
  <si>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</si>
  <si>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</si>
  <si>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</si>
  <si>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</si>
  <si>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</si>
  <si>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</si>
  <si>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</si>
  <si>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</si>
  <si>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</si>
  <si>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</si>
  <si>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</si>
  <si>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</si>
  <si>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</si>
  <si>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</si>
  <si>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</si>
  <si>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</si>
  <si>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</si>
  <si>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</si>
  <si>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</si>
  <si>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</si>
  <si>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</si>
  <si>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</si>
  <si>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</si>
  <si>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</si>
  <si>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</si>
  <si>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</si>
  <si>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</si>
  <si>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</si>
  <si>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</si>
  <si>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</si>
  <si>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</si>
  <si>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</si>
  <si>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</si>
  <si>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</si>
  <si>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</si>
  <si>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</si>
  <si>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</si>
  <si>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</si>
  <si>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</si>
  <si>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</si>
  <si>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</si>
  <si>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</si>
  <si>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</si>
  <si>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</si>
  <si>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</si>
  <si>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</si>
  <si>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</si>
  <si>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</si>
  <si>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</si>
  <si>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</si>
  <si>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</si>
  <si>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</si>
  <si>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</si>
  <si>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</si>
  <si>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</si>
  <si>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</si>
  <si>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</si>
  <si>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</si>
  <si>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</si>
  <si>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</si>
  <si>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</si>
  <si>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</si>
  <si>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</si>
  <si>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</si>
  <si>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</si>
  <si>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</si>
  <si>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</si>
  <si>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</si>
  <si>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</si>
  <si>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</si>
  <si>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</si>
  <si>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</si>
  <si>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</si>
  <si>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</si>
  <si>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</si>
  <si>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</si>
  <si>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</si>
  <si>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</si>
  <si>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</si>
  <si>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</si>
  <si>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</si>
  <si>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</si>
  <si>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</si>
  <si>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</si>
  <si>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</si>
  <si>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</si>
  <si>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</si>
  <si>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</si>
  <si>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</si>
  <si>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</si>
  <si>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</si>
  <si>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</si>
  <si>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</si>
  <si>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</si>
  <si>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</si>
  <si>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</si>
  <si>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</si>
  <si>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</si>
  <si>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</si>
  <si>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</si>
  <si>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</si>
  <si>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</si>
  <si>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</si>
  <si>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</si>
  <si>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</si>
  <si>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</si>
  <si>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</si>
  <si>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</si>
  <si>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</si>
  <si>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</si>
  <si>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</si>
  <si>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</si>
  <si>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</si>
  <si>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</si>
  <si>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</si>
  <si>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</si>
  <si>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</si>
  <si>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</si>
  <si>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</si>
  <si>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</si>
  <si>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</si>
  <si>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</si>
  <si>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</si>
  <si>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</si>
  <si>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</si>
  <si>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</si>
  <si>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</si>
  <si>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</si>
  <si>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</si>
  <si>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</si>
  <si>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</si>
  <si>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</si>
  <si>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</si>
  <si>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</si>
  <si>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</si>
  <si>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</si>
  <si>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</si>
  <si>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</si>
  <si>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</si>
  <si>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</si>
  <si>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</si>
  <si>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</si>
  <si>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</si>
  <si>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</si>
  <si>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</si>
  <si>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</si>
  <si>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</si>
  <si>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</si>
  <si>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</si>
  <si>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</si>
  <si>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</si>
  <si>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</si>
  <si>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</si>
  <si>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</si>
  <si>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</si>
  <si>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</si>
  <si>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</si>
  <si>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</si>
  <si>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</si>
  <si>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</si>
  <si>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</si>
  <si>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</si>
  <si>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</si>
  <si>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</si>
  <si>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</si>
  <si>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</si>
  <si>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</si>
  <si>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</si>
  <si>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</si>
  <si>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</si>
  <si>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</si>
  <si>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</si>
  <si>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</si>
  <si>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</si>
  <si>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</si>
  <si>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</si>
  <si>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</si>
  <si>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</si>
  <si>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</si>
  <si>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</si>
  <si>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</si>
  <si>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</si>
  <si>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</si>
  <si>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</si>
  <si>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</si>
  <si>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</si>
  <si>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</si>
  <si>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</si>
  <si>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</si>
  <si>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</si>
  <si>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</si>
  <si>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</si>
  <si>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</si>
  <si>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</si>
  <si>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</si>
  <si>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</si>
  <si>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</si>
  <si>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</si>
  <si>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</si>
  <si>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</si>
  <si>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</si>
  <si>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</si>
  <si>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</si>
  <si>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</si>
  <si>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</si>
  <si>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</si>
  <si>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</si>
  <si>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</si>
  <si>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</si>
  <si>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</si>
  <si>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</si>
  <si>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</si>
  <si>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</si>
  <si>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</si>
  <si>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</si>
  <si>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</si>
  <si>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</si>
  <si>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</si>
  <si>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</si>
  <si>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</si>
  <si>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</si>
  <si>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</si>
  <si>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</si>
  <si>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</si>
  <si>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</si>
  <si>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</si>
  <si>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</si>
  <si>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</si>
  <si>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</si>
  <si>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</si>
  <si>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</si>
  <si>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</si>
  <si>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</si>
  <si>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</si>
  <si>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</si>
  <si>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</si>
  <si>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</si>
  <si>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</si>
  <si>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</si>
  <si>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</si>
  <si>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</si>
  <si>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</si>
  <si>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</si>
  <si>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</si>
  <si>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</si>
  <si>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</si>
  <si>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</si>
  <si>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</si>
  <si>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</si>
  <si>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</si>
  <si>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</si>
  <si>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</si>
  <si>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</si>
  <si>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</si>
  <si>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</si>
  <si>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</si>
  <si>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</si>
  <si>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</si>
  <si>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</si>
  <si>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</si>
  <si>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</si>
  <si>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</si>
  <si>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</si>
  <si>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</si>
  <si>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</si>
  <si>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</si>
  <si>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</si>
  <si>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</si>
  <si>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</si>
  <si>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</si>
  <si>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</si>
  <si>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</si>
  <si>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</si>
  <si>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</si>
  <si>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</si>
  <si>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</si>
  <si>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</si>
  <si>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</si>
  <si>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</si>
  <si>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</si>
  <si>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</si>
  <si>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</si>
  <si>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</si>
  <si>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</si>
  <si>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</si>
  <si>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</si>
  <si>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</si>
  <si>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</si>
  <si>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</si>
  <si>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</si>
  <si>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</si>
  <si>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</si>
  <si>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</si>
  <si>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</si>
  <si>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</si>
  <si>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</si>
  <si>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</si>
  <si>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</si>
  <si>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</si>
  <si>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</si>
  <si>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</si>
  <si>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</si>
  <si>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</si>
  <si>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</si>
  <si>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</si>
  <si>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</si>
  <si>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</si>
  <si>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</si>
  <si>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</si>
  <si>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</si>
  <si>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</si>
  <si>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</si>
  <si>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</si>
  <si>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</si>
  <si>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</si>
  <si>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</si>
  <si>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</si>
  <si>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</si>
  <si>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</si>
  <si>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</si>
  <si>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</si>
  <si>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</si>
  <si>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</si>
  <si>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</si>
  <si>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</si>
  <si>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</si>
  <si>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</si>
  <si>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</si>
  <si>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</si>
  <si>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</si>
  <si>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</si>
  <si>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</si>
  <si>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</si>
  <si>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</si>
  <si>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</si>
  <si>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</si>
  <si>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</si>
  <si>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</si>
  <si>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</si>
  <si>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</si>
  <si>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</si>
  <si>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</si>
  <si>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</si>
  <si>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</si>
  <si>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</si>
  <si>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</si>
  <si>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</si>
  <si>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</si>
  <si>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</si>
  <si>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</si>
  <si>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</si>
  <si>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</si>
  <si>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</si>
  <si>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</si>
  <si>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</si>
  <si>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</si>
  <si>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</si>
  <si>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</si>
  <si>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</si>
  <si>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</si>
  <si>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</si>
  <si>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</si>
  <si>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</si>
  <si>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</si>
  <si>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</si>
  <si>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</si>
  <si>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</si>
  <si>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</si>
  <si>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</si>
  <si>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</si>
  <si>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</si>
  <si>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</si>
  <si>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</si>
  <si>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</si>
  <si>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</si>
  <si>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</si>
  <si>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</si>
  <si>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</si>
  <si>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</si>
  <si>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</si>
  <si>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</si>
  <si>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</si>
  <si>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</si>
  <si>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</si>
  <si>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</si>
  <si>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</si>
  <si>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</si>
  <si>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</si>
  <si>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</si>
  <si>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</si>
  <si>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</si>
  <si>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</si>
  <si>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</si>
  <si>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</si>
  <si>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</si>
  <si>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</si>
  <si>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</si>
  <si>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</si>
  <si>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</si>
  <si>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</si>
  <si>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</si>
  <si>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</si>
  <si>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</si>
  <si>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</si>
  <si>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</si>
  <si>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</si>
  <si>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</si>
  <si>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</si>
  <si>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</si>
  <si>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</si>
  <si>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</si>
  <si>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</si>
  <si>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</si>
  <si>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</si>
  <si>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</si>
  <si>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</si>
  <si>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</si>
  <si>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</si>
  <si>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</si>
  <si>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</si>
  <si>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</si>
  <si>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</si>
  <si>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</si>
  <si>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</si>
  <si>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</si>
  <si>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</si>
  <si>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</si>
  <si>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</si>
  <si>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</si>
  <si>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</si>
  <si>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</si>
  <si>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</si>
  <si>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</si>
  <si>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</si>
  <si>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</si>
  <si>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</si>
  <si>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</si>
  <si>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</si>
  <si>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</si>
  <si>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</si>
  <si>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</si>
  <si>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</si>
  <si>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</si>
  <si>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</si>
  <si>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</si>
  <si>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</si>
  <si>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</si>
  <si>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</si>
  <si>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</si>
  <si>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</si>
  <si>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</si>
  <si>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</si>
  <si>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</si>
  <si>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</si>
  <si>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</si>
  <si>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</si>
  <si>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</si>
  <si>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</si>
  <si>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</si>
  <si>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</si>
  <si>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</si>
  <si>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</si>
  <si>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</si>
  <si>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</si>
  <si>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</si>
  <si>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</si>
  <si>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</si>
  <si>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</si>
  <si>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</si>
  <si>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</si>
  <si>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</si>
  <si>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</si>
  <si>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</si>
  <si>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</si>
  <si>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</si>
  <si>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</si>
  <si>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</si>
  <si>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</si>
  <si>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</si>
  <si>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</si>
  <si>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</si>
  <si>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</si>
  <si>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</si>
  <si>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</si>
  <si>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</si>
  <si>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</si>
  <si>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</si>
  <si>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</si>
  <si>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</si>
  <si>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</si>
  <si>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</si>
  <si>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</si>
  <si>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</si>
  <si>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</si>
  <si>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</si>
  <si>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</si>
  <si>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</si>
  <si>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</si>
  <si>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</si>
  <si>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</si>
  <si>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</si>
  <si>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</si>
  <si>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</si>
  <si>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</si>
  <si>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</si>
  <si>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</si>
  <si>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</si>
  <si>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</si>
  <si>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</si>
  <si>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</si>
  <si>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</si>
  <si>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</si>
  <si>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</si>
  <si>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</si>
  <si>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</si>
  <si>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</si>
  <si>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</si>
  <si>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</si>
  <si>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</si>
  <si>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</si>
  <si>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</si>
  <si>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</si>
  <si>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</si>
  <si>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</si>
  <si>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</si>
  <si>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</si>
  <si>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</si>
  <si>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</si>
  <si>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</si>
  <si>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</si>
  <si>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</si>
  <si>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</si>
  <si>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</si>
  <si>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</si>
  <si>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</si>
  <si>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</si>
  <si>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</si>
  <si>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</si>
  <si>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</si>
  <si>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</si>
  <si>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</si>
  <si>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</si>
  <si>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</si>
  <si>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</si>
  <si>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</si>
  <si>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</si>
  <si>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</si>
  <si>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</si>
  <si>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</si>
  <si>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</si>
  <si>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</si>
  <si>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</si>
  <si>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</si>
  <si>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</si>
  <si>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</si>
  <si>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</si>
  <si>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</si>
  <si>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</si>
  <si>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</si>
  <si>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</si>
  <si>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</si>
  <si>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</si>
  <si>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</si>
  <si>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</si>
  <si>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</si>
  <si>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</si>
  <si>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</si>
  <si>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</si>
  <si>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</si>
  <si>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</si>
  <si>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</si>
  <si>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</si>
  <si>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</si>
  <si>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</si>
  <si>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</si>
  <si>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</si>
  <si>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</si>
  <si>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</si>
  <si>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</si>
  <si>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</si>
  <si>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</si>
  <si>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</si>
  <si>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</si>
  <si>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</si>
  <si>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</si>
  <si>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</si>
  <si>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</si>
  <si>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</si>
  <si>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</si>
  <si>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</si>
  <si>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</si>
  <si>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</si>
  <si>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</si>
  <si>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</si>
  <si>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</si>
  <si>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</si>
  <si>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</si>
  <si>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</si>
  <si>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</si>
  <si>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</si>
  <si>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</si>
  <si>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</si>
  <si>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</si>
  <si>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</si>
  <si>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</si>
  <si>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</si>
  <si>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</si>
  <si>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</si>
  <si>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</si>
  <si>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</si>
  <si>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</si>
  <si>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</si>
  <si>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</si>
  <si>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</si>
  <si>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</si>
  <si>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</si>
  <si>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</si>
  <si>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</si>
  <si>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</si>
  <si>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</si>
  <si>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</si>
  <si>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</si>
  <si>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</si>
  <si>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</si>
  <si>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</si>
  <si>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</si>
  <si>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</si>
  <si>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</si>
  <si>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</si>
  <si>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</si>
  <si>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</si>
  <si>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</si>
  <si>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</si>
  <si>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</si>
  <si>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</si>
  <si>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</si>
  <si>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</si>
  <si>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</si>
  <si>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</si>
  <si>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</si>
  <si>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</si>
  <si>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</si>
  <si>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</si>
  <si>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</si>
  <si>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</si>
  <si>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</si>
  <si>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</si>
  <si>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</si>
  <si>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</si>
  <si>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</si>
  <si>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</si>
  <si>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</si>
  <si>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</si>
  <si>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</si>
  <si>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</si>
  <si>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</si>
  <si>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</si>
  <si>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</si>
  <si>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</si>
  <si>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</si>
  <si>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</si>
  <si>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</si>
  <si>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</si>
  <si>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</si>
  <si>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</si>
  <si>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</si>
  <si>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</si>
  <si>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</si>
  <si>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</si>
  <si>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</si>
  <si>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</si>
  <si>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</si>
  <si>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</si>
  <si>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</si>
  <si>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</si>
  <si>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</si>
  <si>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</si>
  <si>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</si>
  <si>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</si>
  <si>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</si>
  <si>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</si>
  <si>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</si>
  <si>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</si>
  <si>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</si>
  <si>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</si>
  <si>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</si>
  <si>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</si>
  <si>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</si>
  <si>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</si>
  <si>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</si>
  <si>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</si>
  <si>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</si>
  <si>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</si>
  <si>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</si>
  <si>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</si>
  <si>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</si>
  <si>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</si>
  <si>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</si>
  <si>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</si>
  <si>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</si>
  <si>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</si>
  <si>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</si>
  <si>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</si>
  <si>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</si>
  <si>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</si>
  <si>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</si>
  <si>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</si>
  <si>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</si>
  <si>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</si>
  <si>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</si>
  <si>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</si>
  <si>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</si>
  <si>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</si>
  <si>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</si>
  <si>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</si>
  <si>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</si>
  <si>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</si>
  <si>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</si>
  <si>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</si>
  <si>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</si>
  <si>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</si>
  <si>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</si>
  <si>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</si>
  <si>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</si>
  <si>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</si>
  <si>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</si>
  <si>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</si>
  <si>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</si>
  <si>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</si>
  <si>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</si>
  <si>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</si>
  <si>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</si>
  <si>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</si>
  <si>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</si>
  <si>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</si>
  <si>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</si>
  <si>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</si>
  <si>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</si>
  <si>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</si>
  <si>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</si>
  <si>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</si>
  <si>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</si>
  <si>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</si>
  <si>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</si>
  <si>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</si>
  <si>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</si>
  <si>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</si>
  <si>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</si>
  <si>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</si>
  <si>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</si>
  <si>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</si>
  <si>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</si>
  <si>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</si>
  <si>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</si>
  <si>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</si>
  <si>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</si>
  <si>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</si>
  <si>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</si>
  <si>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</si>
  <si>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</si>
  <si>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</si>
  <si>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</si>
  <si>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</si>
  <si>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</si>
  <si>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</si>
  <si>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</si>
  <si>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</si>
  <si>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</si>
  <si>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</si>
  <si>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</si>
  <si>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</si>
  <si>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</si>
  <si>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</si>
  <si>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</si>
  <si>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</si>
  <si>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</si>
  <si>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</si>
  <si>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</si>
  <si>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</si>
  <si>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</si>
  <si>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</si>
  <si>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</si>
  <si>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</si>
  <si>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</si>
  <si>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</si>
  <si>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</si>
  <si>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</si>
  <si>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</si>
  <si>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</si>
  <si>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</si>
  <si>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</si>
  <si>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</si>
  <si>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</si>
  <si>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</si>
  <si>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</si>
  <si>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</si>
  <si>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</si>
  <si>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</si>
  <si>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</si>
  <si>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</si>
  <si>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</si>
  <si>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</si>
  <si>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</si>
  <si>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</si>
  <si>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</si>
  <si>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</si>
  <si>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</si>
  <si>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</si>
  <si>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</si>
  <si>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</si>
  <si>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</si>
  <si>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</si>
  <si>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</si>
  <si>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</si>
  <si>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</si>
  <si>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</si>
  <si>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</si>
  <si>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</si>
  <si>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</si>
  <si>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</si>
  <si>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</si>
  <si>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</si>
  <si>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</si>
  <si>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</si>
  <si>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</si>
  <si>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</si>
  <si>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</si>
  <si>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</si>
  <si>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</si>
  <si>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</si>
  <si>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</si>
  <si>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</si>
  <si>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</si>
  <si>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</si>
  <si>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</si>
  <si>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</si>
  <si>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</si>
  <si>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</si>
  <si>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</si>
  <si>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</si>
  <si>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</si>
  <si>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</si>
  <si>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</si>
  <si>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</si>
  <si>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</si>
  <si>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</si>
  <si>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</si>
  <si>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</si>
  <si>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</si>
  <si>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</si>
  <si>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</si>
  <si>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</si>
  <si>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</si>
  <si>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</si>
  <si>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</si>
  <si>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</si>
  <si>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</si>
  <si>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</si>
  <si>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</si>
  <si>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</si>
  <si>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</si>
  <si>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</si>
  <si>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</si>
  <si>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</si>
  <si>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</si>
  <si>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</si>
  <si>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</si>
  <si>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</si>
  <si>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</si>
  <si>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</si>
  <si>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</si>
  <si>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</si>
  <si>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</si>
  <si>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</si>
  <si>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</si>
  <si>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</si>
  <si>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</si>
  <si>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</si>
  <si>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</si>
  <si>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</si>
  <si>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</si>
  <si>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</si>
  <si>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</si>
  <si>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</si>
  <si>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</si>
  <si>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</si>
  <si>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</si>
  <si>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</si>
  <si>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</si>
  <si>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</si>
  <si>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</si>
  <si>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</si>
  <si>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</si>
  <si>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</si>
  <si>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</si>
  <si>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</si>
  <si>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</si>
  <si>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</si>
  <si>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</si>
  <si>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</si>
  <si>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</si>
  <si>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</si>
  <si>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</si>
  <si>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</si>
  <si>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</si>
  <si>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</si>
  <si>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</si>
  <si>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</si>
  <si>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</si>
  <si>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</si>
  <si>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</si>
  <si>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</si>
  <si>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</si>
  <si>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</si>
  <si>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</si>
  <si>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</si>
  <si>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</si>
  <si>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</si>
  <si>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</si>
  <si>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</si>
  <si>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</si>
  <si>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</si>
  <si>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</si>
  <si>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</si>
  <si>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</si>
  <si>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</si>
  <si>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</si>
  <si>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</si>
  <si>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</si>
  <si>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</si>
  <si>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</si>
  <si>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</si>
  <si>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</si>
  <si>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</si>
  <si>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</si>
  <si>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</si>
  <si>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</si>
  <si>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</si>
  <si>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</si>
  <si>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</si>
  <si>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</si>
  <si>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</si>
  <si>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</si>
  <si>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</si>
  <si>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</si>
  <si>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</si>
  <si>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</si>
  <si>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</si>
  <si>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</si>
  <si>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</si>
  <si>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</si>
  <si>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</si>
  <si>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</si>
  <si>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</si>
  <si>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</si>
  <si>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</si>
  <si>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</si>
  <si>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</si>
  <si>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</si>
  <si>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</si>
  <si>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</si>
  <si>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</si>
  <si>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</si>
  <si>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</si>
  <si>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</si>
  <si>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</si>
  <si>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</si>
  <si>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</si>
  <si>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</si>
  <si>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</si>
  <si>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</si>
  <si>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</si>
  <si>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</si>
  <si>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</si>
  <si>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</si>
  <si>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</si>
  <si>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</si>
  <si>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</si>
  <si>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</si>
  <si>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</si>
  <si>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</si>
  <si>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</si>
  <si>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</si>
  <si>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</si>
  <si>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</si>
  <si>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</si>
  <si>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</si>
  <si>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</si>
  <si>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</si>
  <si>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</si>
  <si>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</si>
  <si>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</si>
  <si>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</si>
  <si>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</si>
  <si>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</si>
  <si>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</si>
  <si>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</si>
  <si>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</si>
  <si>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</si>
  <si>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</si>
  <si>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</si>
  <si>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</si>
  <si>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</si>
  <si>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</si>
  <si>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</si>
  <si>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</si>
  <si>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</si>
  <si>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</si>
  <si>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</si>
  <si>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</si>
  <si>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</si>
  <si>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</si>
  <si>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</si>
  <si>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</si>
  <si>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</si>
  <si>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</si>
  <si>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</si>
  <si>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</si>
  <si>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</si>
  <si>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</si>
  <si>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</si>
  <si>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</si>
  <si>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</si>
  <si>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</si>
  <si>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</si>
  <si>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</si>
  <si>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</si>
  <si>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</si>
  <si>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</si>
  <si>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</si>
  <si>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</si>
  <si>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</si>
  <si>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</si>
  <si>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</si>
  <si>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</si>
  <si>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</si>
  <si>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</si>
  <si>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</si>
  <si>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</si>
  <si>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</si>
  <si>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</si>
  <si>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</si>
  <si>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</si>
  <si>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</si>
  <si>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</si>
  <si>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</si>
  <si>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</si>
  <si>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</si>
  <si>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</si>
  <si>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</si>
  <si>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</si>
  <si>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</si>
  <si>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</si>
  <si>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</si>
  <si>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</si>
  <si>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</si>
  <si>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</si>
  <si>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</si>
  <si>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</si>
  <si>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</si>
  <si>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</si>
  <si>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</si>
  <si>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</si>
  <si>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</si>
  <si>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</si>
  <si>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</si>
  <si>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</si>
  <si>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</si>
  <si>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</si>
  <si>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</si>
  <si>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</si>
  <si>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</si>
  <si>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</si>
  <si>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</si>
  <si>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</si>
  <si>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</si>
  <si>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</si>
  <si>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</si>
  <si>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</si>
  <si>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</si>
  <si>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</si>
  <si>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</si>
  <si>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</si>
  <si>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</si>
  <si>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</si>
  <si>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</si>
  <si>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</si>
  <si>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</si>
  <si>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</si>
  <si>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</si>
  <si>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</si>
  <si>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</si>
  <si>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</si>
  <si>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</si>
  <si>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</si>
  <si>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</si>
  <si>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</si>
  <si>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</si>
  <si>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</si>
  <si>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</si>
  <si>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</si>
  <si>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</si>
  <si>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</si>
  <si>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</si>
  <si>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</si>
  <si>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</si>
  <si>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</si>
  <si>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</si>
  <si>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</si>
  <si>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</si>
  <si>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</si>
  <si>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</si>
  <si>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</si>
  <si>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</si>
  <si>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</si>
  <si>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</si>
  <si>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</si>
  <si>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</si>
  <si>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</si>
  <si>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</si>
  <si>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</si>
  <si>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</si>
  <si>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</si>
  <si>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</si>
  <si>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</si>
  <si>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</si>
  <si>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</si>
  <si>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</si>
  <si>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</si>
  <si>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</si>
  <si>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</si>
  <si>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</si>
  <si>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</si>
  <si>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</si>
  <si>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</si>
  <si>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</si>
  <si>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</si>
  <si>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</si>
  <si>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</si>
  <si>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</si>
  <si>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</si>
  <si>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</si>
  <si>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</si>
  <si>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</si>
  <si>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</si>
  <si>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</si>
  <si>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</si>
  <si>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</si>
  <si>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</si>
  <si>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</si>
  <si>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</si>
  <si>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</si>
  <si>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</si>
  <si>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</si>
  <si>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</si>
  <si>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</si>
  <si>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</si>
  <si>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</si>
  <si>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</si>
  <si>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</si>
  <si>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</si>
  <si>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</si>
  <si>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</si>
  <si>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</si>
  <si>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</si>
  <si>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</si>
  <si>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</si>
  <si>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</si>
  <si>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</si>
  <si>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</si>
  <si>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</si>
  <si>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</si>
  <si>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</si>
  <si>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</si>
  <si>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</si>
  <si>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</si>
  <si>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</si>
  <si>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</si>
  <si>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</si>
  <si>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</si>
  <si>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</si>
  <si>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</si>
  <si>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</si>
  <si>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</si>
  <si>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</si>
  <si>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</si>
  <si>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</si>
  <si>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</si>
  <si>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</si>
  <si>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</si>
  <si>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</si>
  <si>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</si>
  <si>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</si>
  <si>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</si>
  <si>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</si>
  <si>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</si>
  <si>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</si>
  <si>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</si>
  <si>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</si>
  <si>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</si>
  <si>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</si>
  <si>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</si>
  <si>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</si>
  <si>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</si>
  <si>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</si>
  <si>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</si>
  <si>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</si>
  <si>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</si>
  <si>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</si>
  <si>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</si>
  <si>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</si>
  <si>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</si>
  <si>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</si>
  <si>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</si>
  <si>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</si>
  <si>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</si>
  <si>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</si>
  <si>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</si>
  <si>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</si>
  <si>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</si>
  <si>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</si>
  <si>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</si>
  <si>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</si>
  <si>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</si>
  <si>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</si>
  <si>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</si>
  <si>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</si>
  <si>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</si>
  <si>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</si>
  <si>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</si>
  <si>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</si>
  <si>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</si>
  <si>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</si>
  <si>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</si>
  <si>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</si>
  <si>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</si>
  <si>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</si>
  <si>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</si>
  <si>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</si>
  <si>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</si>
  <si>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</si>
  <si>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</si>
  <si>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</si>
  <si>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</si>
  <si>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</si>
  <si>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</si>
  <si>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</si>
  <si>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</si>
  <si>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</si>
  <si>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</si>
  <si>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</si>
  <si>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</si>
  <si>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</si>
  <si>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</si>
  <si>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</si>
  <si>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</si>
  <si>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</si>
  <si>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</si>
  <si>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</si>
  <si>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</si>
  <si>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</si>
  <si>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</si>
  <si>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</si>
  <si>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</si>
  <si>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</si>
  <si>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</si>
  <si>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</si>
  <si>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</si>
  <si>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</si>
  <si>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</si>
  <si>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</si>
  <si>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</si>
  <si>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</si>
  <si>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</si>
  <si>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</si>
  <si>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</si>
  <si>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</si>
  <si>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</si>
  <si>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</si>
  <si>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</si>
  <si>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</si>
  <si>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</si>
  <si>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</si>
  <si>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</si>
  <si>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</si>
  <si>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</si>
  <si>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</si>
  <si>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</si>
  <si>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</si>
  <si>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</si>
  <si>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</si>
  <si>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</si>
  <si>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</si>
  <si>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</si>
  <si>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</si>
  <si>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</si>
  <si>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</si>
  <si>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</si>
  <si>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</si>
  <si>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</si>
  <si>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</si>
  <si>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</si>
  <si>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</si>
  <si>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</si>
  <si>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</si>
  <si>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</si>
  <si>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</si>
  <si>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</si>
  <si>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</si>
  <si>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</si>
  <si>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</si>
  <si>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</si>
  <si>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</si>
  <si>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</si>
  <si>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</si>
  <si>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</si>
  <si>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</si>
  <si>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</si>
  <si>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</si>
  <si>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</si>
  <si>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</si>
  <si>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</si>
  <si>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</si>
  <si>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</si>
  <si>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</si>
  <si>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</si>
  <si>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</si>
  <si>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</si>
  <si>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</si>
  <si>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</si>
  <si>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</si>
  <si>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</si>
  <si>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</si>
  <si>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</si>
  <si>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</si>
  <si>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</si>
  <si>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</si>
  <si>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</si>
  <si>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</si>
  <si>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</si>
  <si>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</si>
  <si>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</si>
  <si>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</si>
  <si>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</si>
  <si>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</si>
  <si>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</si>
  <si>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</si>
  <si>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</si>
  <si>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</si>
  <si>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</si>
  <si>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</si>
  <si>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</si>
  <si>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</si>
  <si>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</si>
  <si>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</si>
  <si>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</si>
  <si>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</si>
  <si>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</si>
  <si>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</si>
  <si>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</si>
  <si>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</si>
  <si>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</si>
  <si>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</si>
  <si>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</si>
  <si>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</si>
  <si>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</si>
  <si>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</si>
  <si>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</si>
  <si>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</si>
  <si>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</si>
  <si>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</si>
  <si>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</si>
  <si>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</si>
  <si>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</si>
  <si>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</si>
  <si>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</si>
  <si>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</si>
  <si>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</si>
  <si>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</si>
  <si>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</si>
  <si>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</si>
  <si>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</si>
  <si>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</si>
  <si>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</si>
  <si>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</si>
  <si>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</si>
  <si>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</si>
  <si>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</si>
  <si>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</si>
  <si>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</si>
  <si>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</si>
  <si>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</si>
  <si>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</si>
  <si>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</si>
  <si>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</si>
  <si>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</si>
  <si>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</si>
  <si>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</si>
  <si>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</si>
  <si>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</si>
  <si>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</si>
  <si>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</si>
  <si>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</si>
  <si>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</si>
  <si>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</si>
  <si>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</si>
  <si>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</si>
  <si>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</si>
  <si>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</si>
  <si>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</si>
  <si>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</si>
  <si>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</si>
  <si>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</si>
  <si>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</si>
  <si>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</si>
  <si>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</si>
  <si>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</si>
  <si>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</si>
  <si>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</si>
  <si>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</si>
  <si>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</si>
  <si>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</si>
  <si>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</si>
  <si>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</si>
  <si>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</si>
  <si>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</si>
  <si>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</si>
  <si>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</si>
  <si>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</si>
  <si>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</si>
  <si>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</si>
  <si>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</si>
  <si>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</si>
  <si>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</si>
  <si>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</si>
  <si>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</si>
  <si>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</si>
  <si>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</si>
  <si>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</si>
  <si>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</si>
  <si>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</si>
  <si>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</si>
  <si>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</si>
  <si>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</si>
  <si>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</si>
  <si>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</si>
  <si>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</si>
  <si>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</si>
  <si>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</si>
  <si>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</si>
  <si>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</si>
  <si>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</si>
  <si>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</si>
  <si>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</si>
  <si>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</si>
  <si>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</si>
  <si>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</si>
  <si>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</si>
  <si>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</si>
  <si>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</si>
  <si>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</si>
  <si>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</si>
  <si>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</si>
  <si>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</si>
  <si>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</si>
  <si>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</si>
  <si>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</si>
  <si>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</si>
  <si>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</si>
  <si>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</si>
  <si>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</si>
  <si>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</si>
  <si>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</si>
  <si>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</si>
  <si>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</si>
  <si>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</si>
  <si>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</si>
  <si>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</si>
  <si>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</si>
  <si>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</si>
  <si>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</si>
  <si>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</si>
  <si>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</si>
  <si>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</si>
  <si>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</si>
  <si>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</si>
  <si>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</si>
  <si>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</si>
  <si>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</si>
  <si>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</si>
  <si>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</si>
  <si>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</si>
  <si>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</si>
  <si>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</si>
  <si>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</si>
  <si>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</si>
  <si>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</si>
  <si>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</si>
  <si>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</si>
  <si>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</si>
  <si>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</si>
  <si>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</si>
  <si>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</si>
  <si>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</si>
  <si>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</si>
  <si>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</si>
  <si>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</si>
  <si>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</si>
  <si>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</si>
  <si>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</si>
  <si>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</si>
  <si>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</si>
  <si>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</si>
  <si>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</si>
  <si>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</si>
  <si>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</si>
  <si>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</si>
  <si>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</si>
  <si>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</si>
  <si>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</si>
  <si>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</si>
  <si>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</si>
  <si>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</si>
  <si>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</si>
  <si>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</si>
  <si>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</si>
  <si>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</si>
  <si>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</si>
  <si>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</si>
  <si>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</si>
  <si>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</si>
  <si>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</si>
  <si>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</si>
  <si>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</si>
  <si>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</si>
  <si>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</si>
  <si>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</si>
  <si>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</si>
  <si>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</si>
  <si>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</si>
  <si>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</si>
  <si>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</si>
  <si>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</si>
  <si>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</si>
  <si>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</si>
  <si>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</si>
  <si>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</si>
  <si>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</si>
  <si>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</si>
  <si>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</si>
  <si>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</si>
  <si>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</si>
  <si>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</si>
  <si>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</si>
  <si>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</si>
  <si>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</si>
  <si>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</si>
  <si>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</si>
  <si>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</si>
  <si>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</si>
  <si>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</si>
  <si>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</si>
  <si>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</si>
  <si>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</si>
  <si>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</si>
  <si>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</si>
  <si>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</si>
  <si>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</si>
  <si>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</si>
  <si>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</si>
  <si>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</si>
  <si>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</si>
  <si>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</si>
  <si>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</si>
  <si>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</si>
  <si>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</si>
  <si>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</si>
  <si>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</si>
  <si>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</si>
  <si>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</si>
  <si>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</si>
  <si>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</si>
  <si>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</si>
  <si>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</si>
  <si>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</si>
  <si>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</si>
  <si>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</si>
  <si>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</si>
  <si>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</si>
  <si>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</si>
  <si>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</si>
  <si>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</si>
  <si>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</si>
  <si>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</si>
  <si>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</si>
  <si>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</si>
  <si>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</si>
  <si>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</si>
  <si>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</si>
  <si>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</si>
  <si>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</si>
  <si>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</si>
  <si>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</si>
  <si>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</si>
  <si>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</si>
  <si>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</si>
  <si>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</si>
  <si>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</si>
  <si>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</si>
  <si>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</si>
  <si>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</si>
  <si>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</si>
  <si>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</si>
  <si>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</si>
  <si>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</si>
  <si>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</si>
  <si>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</si>
  <si>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</si>
  <si>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</si>
  <si>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</si>
  <si>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</si>
  <si>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</si>
  <si>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</si>
  <si>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</si>
  <si>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</si>
  <si>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</si>
  <si>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</si>
  <si>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</si>
  <si>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</si>
  <si>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</si>
  <si>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</si>
  <si>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</si>
  <si>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</si>
  <si>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</si>
  <si>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</si>
  <si>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</si>
  <si>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</si>
  <si>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</si>
  <si>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</si>
  <si>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</si>
  <si>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</si>
  <si>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</si>
  <si>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</si>
  <si>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</si>
  <si>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</si>
  <si>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</si>
  <si>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</si>
  <si>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</si>
  <si>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</si>
  <si>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</si>
  <si>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</si>
  <si>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</si>
  <si>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</si>
  <si>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</si>
  <si>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</si>
  <si>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</si>
  <si>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</si>
  <si>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</si>
  <si>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</si>
  <si>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</si>
  <si>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</si>
  <si>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</si>
  <si>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</si>
  <si>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</si>
  <si>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</si>
  <si>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</si>
  <si>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</si>
  <si>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</si>
  <si>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</si>
  <si>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</si>
  <si>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</si>
  <si>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</si>
  <si>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</si>
  <si>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</si>
  <si>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</si>
  <si>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</si>
  <si>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</si>
  <si>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</si>
  <si>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</si>
  <si>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</si>
  <si>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</si>
  <si>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</si>
  <si>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</si>
  <si>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</si>
  <si>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</si>
  <si>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</si>
  <si>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</si>
  <si>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</si>
  <si>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</si>
  <si>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</si>
  <si>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</si>
  <si>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</si>
  <si>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</si>
  <si>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</si>
  <si>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</si>
  <si>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</si>
  <si>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</si>
  <si>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</si>
  <si>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</si>
  <si>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</si>
  <si>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</si>
  <si>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</si>
  <si>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</si>
  <si>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</si>
  <si>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</si>
  <si>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</si>
  <si>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</si>
  <si>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</si>
  <si>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</si>
  <si>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</si>
  <si>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</si>
  <si>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</si>
  <si>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</si>
  <si>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</si>
  <si>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</si>
  <si>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</si>
  <si>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</si>
  <si>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</si>
  <si>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</si>
  <si>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</si>
  <si>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</si>
  <si>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</si>
  <si>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</si>
  <si>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</si>
  <si>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</si>
  <si>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</si>
  <si>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</si>
  <si>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</si>
  <si>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</si>
  <si>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</si>
  <si>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</si>
  <si>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</si>
  <si>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</si>
  <si>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</si>
  <si>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</si>
  <si>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</si>
  <si>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</si>
  <si>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</si>
  <si>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</si>
  <si>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</si>
  <si>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</si>
  <si>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</si>
  <si>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</si>
  <si>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</si>
  <si>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</si>
  <si>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</si>
  <si>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</si>
  <si>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</si>
  <si>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</si>
  <si>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</si>
  <si>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</si>
  <si>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</si>
  <si>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</si>
  <si>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</si>
  <si>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</si>
  <si>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</si>
  <si>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</si>
  <si>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</si>
  <si>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</si>
  <si>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</si>
  <si>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</si>
  <si>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</si>
  <si>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</si>
  <si>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</si>
  <si>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</si>
  <si>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</si>
  <si>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</si>
  <si>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</si>
  <si>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</si>
  <si>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</si>
  <si>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</si>
  <si>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</si>
  <si>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</si>
  <si>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</si>
  <si>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</si>
  <si>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</si>
  <si>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</si>
  <si>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</si>
  <si>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</si>
  <si>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</si>
  <si>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</si>
  <si>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</si>
  <si>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</si>
  <si>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</si>
  <si>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</si>
  <si>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</si>
  <si>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</si>
  <si>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</si>
  <si>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</si>
  <si>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</si>
  <si>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</si>
  <si>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</si>
  <si>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</si>
  <si>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</si>
  <si>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</si>
  <si>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</si>
  <si>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</si>
  <si>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</si>
  <si>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</si>
  <si>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</si>
  <si>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</si>
  <si>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</si>
  <si>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</si>
  <si>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</si>
  <si>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</si>
  <si>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</si>
  <si>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</si>
  <si>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</si>
  <si>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</si>
  <si>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</si>
  <si>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</si>
  <si>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</si>
  <si>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</si>
  <si>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</si>
  <si>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</si>
  <si>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</si>
  <si>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</si>
  <si>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</si>
  <si>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</si>
  <si>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</si>
  <si>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</si>
  <si>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</si>
  <si>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</si>
  <si>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</si>
  <si>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</si>
  <si>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</si>
  <si>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</si>
  <si>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</si>
  <si>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</si>
  <si>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</si>
  <si>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</si>
  <si>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</si>
  <si>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</si>
  <si>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</si>
  <si>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</si>
  <si>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</si>
  <si>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</si>
  <si>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</si>
  <si>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</si>
  <si>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</si>
  <si>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</si>
  <si>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</si>
  <si>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</si>
  <si>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</si>
  <si>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</si>
  <si>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</si>
  <si>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</si>
  <si>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</si>
  <si>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</si>
  <si>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</si>
  <si>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</si>
  <si>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</si>
  <si>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</si>
  <si>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</si>
  <si>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</si>
  <si>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</si>
  <si>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</si>
  <si>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</si>
  <si>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</si>
  <si>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</si>
  <si>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</si>
  <si>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</si>
  <si>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</si>
  <si>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</si>
  <si>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</si>
  <si>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</si>
  <si>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</si>
  <si>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</si>
  <si>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</si>
  <si>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</si>
  <si>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</si>
  <si>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</si>
  <si>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</si>
  <si>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</si>
  <si>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</si>
  <si>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</si>
  <si>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</si>
  <si>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</si>
  <si>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</si>
  <si>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</si>
  <si>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</si>
  <si>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</si>
  <si>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</si>
  <si>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</si>
  <si>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</si>
  <si>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</si>
  <si>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</si>
  <si>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</si>
  <si>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</si>
  <si>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</si>
  <si>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</si>
  <si>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</si>
  <si>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</si>
  <si>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</si>
  <si>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</si>
  <si>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</si>
  <si>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</si>
  <si>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</si>
  <si>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</si>
  <si>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</si>
  <si>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</si>
  <si>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</si>
  <si>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</si>
  <si>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</si>
  <si>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</si>
  <si>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</si>
  <si>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</si>
  <si>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</si>
  <si>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</si>
  <si>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</si>
  <si>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</si>
  <si>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</si>
  <si>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</si>
  <si>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</si>
  <si>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</si>
  <si>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</si>
  <si>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</si>
  <si>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</si>
  <si>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</si>
  <si>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</si>
  <si>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</si>
  <si>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</si>
  <si>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</si>
  <si>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</si>
  <si>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</si>
  <si>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</si>
  <si>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</si>
  <si>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</si>
  <si>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</si>
  <si>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</si>
  <si>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</si>
  <si>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</si>
  <si>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</si>
  <si>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</si>
  <si>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</si>
  <si>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</si>
  <si>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</si>
  <si>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</si>
  <si>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</si>
  <si>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</si>
  <si>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</si>
  <si>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</si>
  <si>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</si>
  <si>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</si>
  <si>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</si>
  <si>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</si>
  <si>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</si>
  <si>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</si>
  <si>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</si>
  <si>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</si>
  <si>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</si>
  <si>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</si>
  <si>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</si>
  <si>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</si>
  <si>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</si>
  <si>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</si>
  <si>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</si>
  <si>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</si>
  <si>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</si>
  <si>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</si>
  <si>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</si>
  <si>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</si>
  <si>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</si>
  <si>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</si>
  <si>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</si>
  <si>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</si>
  <si>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</si>
  <si>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</si>
  <si>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</si>
  <si>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</si>
  <si>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</si>
  <si>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</si>
  <si>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</si>
  <si>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</si>
  <si>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</si>
  <si>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</si>
  <si>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</si>
  <si>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</si>
  <si>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</si>
  <si>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</si>
  <si>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</si>
  <si>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</si>
  <si>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</si>
  <si>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</si>
  <si>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</si>
  <si>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</si>
  <si>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</si>
  <si>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</si>
  <si>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</si>
  <si>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</si>
  <si>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</si>
  <si>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</si>
  <si>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</si>
  <si>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</si>
  <si>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</si>
  <si>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</si>
  <si>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</si>
  <si>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</si>
  <si>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</si>
  <si>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</si>
  <si>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</si>
  <si>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</si>
  <si>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</si>
  <si>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</si>
  <si>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</si>
  <si>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</si>
  <si>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</si>
  <si>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</si>
  <si>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</si>
  <si>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</si>
  <si>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</si>
  <si>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</si>
  <si>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</si>
  <si>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</si>
  <si>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</si>
  <si>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</si>
  <si>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</si>
  <si>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</si>
  <si>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</si>
  <si>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</si>
  <si>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</si>
  <si>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</si>
  <si>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</si>
  <si>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</si>
  <si>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</si>
  <si>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</si>
  <si>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</si>
  <si>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</si>
  <si>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</si>
  <si>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</si>
  <si>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</si>
  <si>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</si>
  <si>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</si>
  <si>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</si>
  <si>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</si>
  <si>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</si>
  <si>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</si>
  <si>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</si>
  <si>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</si>
  <si>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</si>
  <si>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</si>
  <si>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</si>
  <si>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</si>
  <si>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</si>
  <si>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</si>
  <si>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</si>
  <si>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</si>
  <si>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</si>
  <si>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</si>
  <si>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</si>
  <si>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</si>
  <si>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</si>
  <si>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</si>
  <si>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</si>
  <si>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</si>
  <si>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</si>
  <si>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</si>
  <si>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</si>
  <si>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</si>
  <si>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</si>
  <si>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</si>
  <si>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</si>
  <si>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</si>
  <si>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</si>
  <si>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</si>
  <si>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</si>
  <si>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</si>
  <si>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</si>
  <si>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</si>
  <si>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</si>
  <si>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</si>
  <si>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</si>
  <si>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</si>
  <si>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</si>
  <si>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</si>
  <si>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</si>
  <si>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</si>
  <si>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</si>
  <si>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</si>
  <si>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</si>
  <si>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</si>
  <si>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</si>
  <si>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</si>
  <si>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</si>
  <si>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</si>
  <si>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</si>
  <si>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</si>
  <si>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</si>
  <si>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</si>
  <si>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</si>
  <si>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</si>
  <si>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</si>
  <si>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</si>
  <si>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</si>
  <si>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</si>
  <si>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</si>
  <si>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</si>
  <si>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</si>
  <si>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</si>
  <si>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</si>
  <si>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</si>
  <si>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</si>
  <si>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</si>
  <si>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</si>
  <si>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</si>
  <si>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</si>
  <si>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</si>
  <si>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</si>
  <si>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</si>
  <si>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</si>
  <si>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</si>
  <si>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</si>
  <si>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</si>
  <si>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</si>
  <si>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</si>
  <si>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</si>
  <si>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</si>
  <si>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</si>
  <si>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</si>
  <si>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</si>
  <si>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</si>
  <si>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</si>
  <si>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</si>
  <si>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</si>
  <si>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</si>
  <si>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</si>
  <si>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</si>
  <si>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</si>
  <si>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</si>
  <si>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</si>
  <si>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</si>
  <si>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</si>
  <si>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</si>
  <si>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</si>
  <si>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</si>
  <si>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</si>
  <si>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</si>
  <si>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</si>
  <si>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</si>
  <si>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</si>
  <si>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</si>
  <si>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</si>
  <si>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</si>
  <si>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</si>
  <si>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</si>
  <si>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</si>
  <si>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</si>
  <si>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</si>
  <si>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</si>
  <si>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</si>
  <si>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</si>
  <si>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</si>
  <si>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</si>
  <si>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</si>
  <si>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</si>
  <si>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</si>
  <si>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</si>
  <si>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</si>
  <si>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</si>
  <si>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</si>
  <si>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</si>
  <si>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</si>
  <si>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</si>
  <si>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</si>
  <si>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</si>
  <si>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</si>
  <si>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</si>
  <si>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</si>
  <si>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</si>
  <si>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</si>
  <si>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</si>
  <si>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</si>
  <si>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</si>
  <si>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</si>
  <si>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</si>
  <si>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</si>
  <si>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</si>
  <si>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</si>
  <si>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</si>
  <si>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</si>
  <si>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</si>
  <si>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</si>
  <si>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</si>
  <si>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</si>
  <si>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</si>
  <si>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</si>
  <si>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</si>
  <si>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</si>
  <si>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</si>
  <si>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</si>
  <si>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</si>
  <si>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</si>
  <si>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</si>
  <si>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</si>
  <si>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</si>
  <si>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</si>
  <si>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</si>
  <si>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</si>
  <si>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</si>
  <si>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</si>
  <si>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</si>
  <si>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</si>
  <si>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</si>
  <si>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</si>
  <si>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</si>
  <si>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</si>
  <si>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</si>
  <si>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</si>
  <si>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</si>
  <si>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</si>
  <si>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</si>
  <si>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</si>
  <si>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</si>
  <si>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</si>
  <si>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</si>
  <si>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</si>
  <si>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</si>
  <si>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</si>
  <si>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</si>
  <si>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</si>
  <si>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</si>
  <si>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</si>
  <si>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</si>
  <si>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</si>
  <si>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</si>
  <si>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</si>
  <si>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</si>
  <si>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</si>
  <si>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</si>
  <si>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</si>
  <si>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</si>
  <si>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</si>
  <si>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</si>
  <si>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</si>
  <si>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</si>
  <si>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</si>
  <si>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</si>
  <si>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</si>
  <si>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</si>
  <si>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</si>
  <si>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</si>
  <si>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</si>
  <si>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</si>
  <si>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</si>
  <si>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</si>
  <si>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</si>
  <si>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</si>
  <si>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</si>
  <si>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</si>
  <si>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</si>
  <si>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</si>
  <si>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</si>
  <si>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</si>
  <si>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</si>
  <si>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</si>
  <si>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</si>
  <si>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</si>
  <si>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</si>
  <si>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</si>
  <si>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</si>
  <si>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</si>
  <si>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</si>
  <si>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</si>
  <si>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</si>
  <si>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</si>
  <si>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</si>
  <si>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</si>
  <si>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</si>
  <si>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</si>
  <si>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</si>
  <si>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</si>
  <si>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</si>
  <si>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</si>
  <si>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</si>
  <si>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</si>
  <si>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</si>
  <si>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</si>
  <si>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</si>
  <si>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</si>
  <si>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</si>
  <si>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</si>
  <si>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</si>
  <si>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</si>
  <si>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</si>
  <si>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</si>
  <si>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</si>
  <si>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</si>
  <si>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</si>
  <si>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</si>
  <si>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</si>
  <si>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</si>
  <si>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</si>
  <si>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</si>
  <si>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</si>
  <si>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</si>
  <si>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</si>
  <si>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</si>
  <si>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</si>
  <si>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</si>
  <si>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</si>
  <si>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</si>
  <si>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</si>
  <si>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</si>
  <si>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</si>
  <si>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</si>
  <si>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</si>
  <si>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</si>
  <si>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</si>
  <si>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</si>
  <si>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</si>
  <si>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</si>
  <si>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</si>
  <si>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</si>
  <si>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</si>
  <si>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</si>
  <si>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</si>
  <si>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</si>
  <si>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</si>
  <si>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</si>
  <si>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</si>
  <si>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</si>
  <si>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</si>
  <si>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</si>
  <si>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</si>
  <si>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</si>
  <si>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</si>
  <si>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</si>
  <si>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</si>
  <si>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</si>
  <si>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</si>
  <si>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</si>
  <si>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</si>
  <si>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</si>
  <si>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</si>
  <si>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</si>
  <si>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</si>
  <si>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</si>
  <si>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</si>
  <si>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</si>
  <si>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</si>
  <si>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</si>
  <si>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</si>
  <si>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</si>
  <si>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</si>
  <si>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</si>
  <si>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</si>
  <si>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</si>
  <si>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</si>
  <si>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</si>
  <si>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</si>
  <si>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</si>
  <si>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</si>
  <si>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</si>
  <si>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</si>
  <si>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</si>
  <si>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</si>
  <si>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</si>
  <si>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</si>
  <si>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</si>
  <si>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</si>
  <si>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</si>
  <si>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</si>
  <si>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</si>
  <si>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</si>
  <si>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</si>
  <si>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</si>
  <si>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</si>
  <si>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</si>
  <si>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</si>
  <si>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</si>
  <si>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</si>
  <si>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</si>
  <si>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</si>
  <si>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</si>
  <si>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</si>
  <si>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</si>
  <si>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</si>
  <si>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</si>
  <si>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</si>
  <si>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</si>
  <si>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</si>
  <si>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</si>
  <si>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</si>
  <si>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</si>
  <si>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</si>
  <si>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</si>
  <si>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</si>
  <si>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</si>
  <si>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</si>
  <si>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</si>
  <si>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</si>
  <si>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</si>
  <si>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</si>
  <si>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</si>
  <si>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</si>
  <si>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</si>
  <si>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</si>
  <si>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</si>
  <si>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</si>
  <si>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</si>
  <si>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</si>
  <si>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</si>
  <si>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</si>
  <si>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</si>
  <si>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</si>
  <si>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</si>
  <si>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</si>
  <si>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</si>
  <si>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</si>
  <si>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</si>
  <si>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</si>
  <si>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</si>
  <si>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</si>
  <si>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</si>
  <si>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</si>
  <si>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</si>
  <si>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</si>
  <si>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</si>
  <si>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</si>
  <si>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</si>
  <si>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</si>
  <si>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</si>
  <si>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</si>
  <si>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</si>
  <si>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</si>
  <si>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</si>
  <si>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</si>
  <si>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</si>
  <si>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</si>
  <si>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</si>
  <si>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</si>
  <si>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</si>
  <si>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</si>
  <si>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</si>
  <si>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</si>
  <si>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</si>
  <si>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</si>
  <si>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</si>
  <si>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</si>
  <si>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</si>
  <si>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</si>
  <si>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</si>
  <si>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</si>
  <si>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</si>
  <si>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</si>
  <si>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</si>
  <si>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</si>
  <si>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</si>
  <si>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</si>
  <si>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</si>
  <si>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</si>
  <si>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</si>
  <si>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</si>
  <si>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</si>
  <si>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</si>
  <si>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</si>
  <si>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</si>
  <si>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</si>
  <si>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</si>
  <si>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</si>
  <si>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</si>
  <si>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</si>
  <si>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</si>
  <si>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</si>
  <si>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</si>
  <si>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</si>
  <si>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</si>
  <si>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</si>
  <si>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</si>
  <si>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</si>
  <si>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</si>
  <si>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</si>
  <si>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</si>
  <si>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</si>
  <si>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</si>
  <si>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</si>
  <si>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</si>
  <si>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</si>
  <si>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</si>
  <si>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</si>
  <si>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</si>
  <si>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</si>
  <si>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</si>
  <si>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</si>
  <si>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</si>
  <si>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</si>
  <si>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</si>
  <si>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</si>
  <si>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</si>
  <si>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</si>
  <si>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</si>
  <si>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</si>
  <si>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</si>
  <si>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</si>
  <si>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</si>
  <si>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</si>
  <si>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</si>
  <si>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</si>
  <si>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</si>
  <si>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</si>
  <si>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</si>
  <si>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</si>
  <si>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</si>
  <si>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</si>
  <si>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</si>
  <si>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</si>
  <si>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</si>
  <si>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</si>
  <si>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</si>
  <si>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</si>
  <si>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</si>
  <si>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</si>
  <si>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</si>
  <si>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</si>
  <si>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</si>
  <si>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</si>
  <si>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</si>
  <si>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</si>
  <si>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</si>
  <si>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</si>
  <si>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</si>
  <si>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</si>
  <si>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</si>
  <si>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</si>
  <si>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</si>
  <si>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</si>
  <si>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</si>
  <si>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</si>
  <si>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</si>
  <si>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</si>
  <si>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</si>
  <si>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</si>
  <si>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</si>
  <si>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</si>
  <si>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</si>
  <si>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</si>
  <si>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</si>
  <si>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</si>
  <si>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</si>
  <si>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</si>
  <si>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</si>
  <si>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</si>
  <si>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</si>
  <si>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</si>
  <si>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</si>
  <si>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</si>
  <si>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</si>
  <si>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</si>
  <si>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</si>
  <si>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</si>
  <si>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</si>
  <si>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</si>
  <si>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</si>
  <si>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</si>
  <si>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</si>
  <si>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</si>
  <si>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</si>
  <si>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</si>
  <si>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</si>
  <si>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</si>
  <si>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</si>
  <si>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</si>
  <si>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</si>
  <si>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</si>
  <si>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</si>
  <si>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</si>
  <si>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</si>
  <si>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</si>
  <si>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</si>
  <si>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</si>
  <si>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</si>
  <si>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</si>
  <si>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</si>
  <si>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</si>
  <si>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</si>
  <si>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</si>
  <si>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</si>
  <si>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</si>
  <si>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</si>
  <si>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</si>
  <si>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</si>
  <si>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</si>
  <si>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</si>
  <si>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</si>
  <si>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</si>
  <si>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</si>
  <si>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</si>
  <si>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</si>
  <si>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</si>
  <si>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</si>
  <si>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</si>
  <si>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</si>
  <si>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</si>
  <si>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</si>
  <si>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</si>
  <si>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</si>
  <si>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</si>
  <si>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</si>
  <si>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</si>
  <si>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</si>
  <si>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</si>
  <si>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</si>
  <si>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</si>
  <si>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</si>
  <si>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</si>
  <si>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</si>
  <si>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</si>
  <si>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</si>
  <si>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</si>
  <si>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</si>
  <si>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</si>
  <si>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</si>
  <si>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</si>
  <si>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</si>
  <si>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</si>
  <si>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</si>
  <si>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</si>
  <si>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</si>
  <si>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</si>
  <si>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</si>
  <si>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</si>
  <si>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</si>
  <si>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</si>
  <si>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</si>
  <si>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</si>
  <si>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</si>
  <si>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</si>
  <si>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</si>
  <si>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</si>
  <si>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</si>
  <si>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</si>
  <si>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</si>
  <si>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</si>
  <si>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</si>
  <si>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</si>
  <si>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</si>
  <si>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</si>
  <si>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</si>
  <si>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</si>
  <si>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</si>
  <si>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</si>
  <si>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</si>
  <si>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</si>
  <si>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</si>
  <si>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</si>
  <si>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</si>
  <si>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</si>
  <si>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</si>
  <si>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</si>
  <si>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</si>
  <si>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</si>
  <si>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</si>
  <si>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</si>
  <si>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</si>
  <si>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</si>
  <si>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</si>
  <si>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</si>
  <si>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</si>
  <si>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</si>
  <si>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</si>
  <si>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</si>
  <si>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</si>
  <si>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</si>
  <si>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</si>
  <si>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</si>
  <si>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</si>
  <si>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</si>
  <si>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</si>
  <si>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</si>
  <si>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</si>
  <si>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</si>
  <si>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</si>
  <si>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</si>
  <si>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</si>
  <si>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</si>
  <si>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</si>
  <si>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</si>
  <si>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</si>
  <si>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</si>
  <si>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</si>
  <si>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</si>
  <si>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</si>
  <si>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</si>
  <si>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</si>
  <si>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</si>
  <si>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</si>
  <si>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</si>
  <si>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</si>
  <si>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</si>
  <si>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</si>
  <si>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</si>
  <si>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</si>
  <si>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</si>
  <si>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</si>
  <si>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</si>
  <si>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</si>
  <si>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</si>
  <si>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</si>
  <si>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</si>
  <si>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</si>
  <si>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</si>
  <si>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</si>
  <si>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</si>
  <si>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</si>
  <si>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</si>
  <si>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</si>
  <si>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</si>
  <si>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</si>
  <si>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</si>
  <si>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</si>
  <si>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</si>
  <si>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</si>
  <si>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</si>
  <si>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</si>
  <si>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</si>
  <si>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</si>
  <si>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</si>
  <si>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</si>
  <si>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</si>
  <si>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</si>
  <si>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</si>
  <si>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</si>
  <si>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</si>
  <si>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</si>
  <si>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</si>
  <si>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</si>
  <si>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</si>
  <si>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</si>
  <si>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</si>
  <si>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</si>
  <si>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</si>
  <si>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</si>
  <si>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</si>
  <si>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</si>
  <si>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</si>
  <si>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</si>
  <si>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</si>
  <si>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</si>
  <si>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</si>
  <si>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</si>
  <si>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</si>
  <si>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</si>
  <si>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</si>
  <si>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</si>
  <si>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</si>
  <si>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</si>
  <si>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</si>
  <si>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</si>
  <si>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</si>
  <si>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</si>
  <si>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</si>
  <si>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</si>
  <si>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</si>
  <si>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</si>
  <si>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</si>
  <si>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</si>
  <si>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</si>
  <si>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</si>
  <si>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</si>
  <si>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</si>
  <si>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</si>
  <si>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</si>
  <si>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</si>
  <si>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</si>
  <si>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</si>
  <si>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</si>
  <si>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</si>
  <si>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</si>
  <si>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</si>
  <si>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</si>
  <si>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</si>
  <si>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</si>
  <si>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</si>
  <si>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</si>
  <si>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</si>
  <si>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</si>
  <si>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</si>
  <si>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</si>
  <si>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</si>
  <si>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</si>
  <si>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</si>
  <si>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</si>
  <si>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</si>
  <si>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</si>
  <si>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</si>
  <si>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</si>
  <si>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</si>
  <si>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</si>
  <si>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</si>
  <si>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</si>
  <si>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</si>
  <si>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</si>
  <si>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</si>
  <si>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</si>
  <si>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</si>
  <si>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</si>
  <si>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</si>
  <si>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</si>
  <si>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</si>
  <si>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</si>
  <si>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</si>
  <si>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</si>
  <si>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</si>
  <si>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</si>
  <si>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</si>
  <si>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</si>
  <si>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</si>
  <si>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</si>
  <si>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</si>
  <si>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</si>
  <si>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</si>
  <si>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</si>
  <si>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</si>
  <si>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</si>
  <si>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</si>
  <si>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</si>
  <si>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</si>
  <si>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</si>
  <si>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</si>
  <si>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</si>
  <si>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</si>
  <si>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</si>
  <si>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</si>
  <si>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</si>
  <si>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</si>
  <si>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</si>
  <si>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</si>
  <si>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</si>
  <si>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</si>
  <si>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</si>
  <si>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</si>
  <si>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</si>
  <si>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</si>
  <si>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</si>
  <si>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</si>
  <si>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</si>
  <si>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</si>
  <si>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</si>
  <si>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</si>
  <si>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</si>
  <si>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</si>
  <si>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</si>
  <si>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</si>
  <si>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</si>
  <si>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</si>
  <si>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</si>
  <si>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</si>
  <si>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</si>
  <si>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</si>
  <si>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</si>
  <si>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</si>
  <si>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</si>
  <si>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</si>
  <si>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</si>
  <si>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</si>
  <si>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</si>
  <si>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</si>
  <si>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</si>
  <si>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</si>
  <si>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</si>
  <si>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</si>
  <si>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</si>
  <si>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</si>
  <si>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</si>
  <si>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</si>
  <si>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</si>
  <si>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</si>
  <si>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</si>
  <si>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</si>
  <si>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</si>
  <si>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</si>
  <si>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</si>
  <si>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</si>
  <si>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</si>
  <si>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</si>
  <si>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</si>
  <si>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</si>
  <si>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</si>
  <si>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</si>
  <si>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</si>
  <si>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</si>
  <si>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</si>
  <si>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</si>
  <si>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</si>
  <si>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</si>
  <si>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</si>
  <si>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</si>
  <si>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</si>
  <si>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</si>
  <si>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</si>
  <si>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</si>
  <si>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</si>
  <si>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</si>
  <si>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</si>
  <si>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</si>
  <si>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</si>
  <si>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</si>
  <si>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</si>
  <si>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</si>
  <si>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</si>
  <si>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</si>
  <si>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</si>
  <si>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</si>
  <si>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</si>
  <si>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</si>
  <si>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</si>
  <si>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</si>
  <si>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</si>
  <si>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</si>
  <si>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</si>
  <si>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</si>
  <si>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</si>
  <si>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</si>
  <si>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</si>
  <si>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</si>
  <si>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</si>
  <si>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</si>
  <si>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</si>
  <si>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</si>
  <si>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</si>
  <si>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</si>
  <si>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</si>
  <si>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</si>
  <si>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</si>
  <si>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</si>
  <si>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</si>
  <si>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</si>
  <si>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</si>
  <si>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</si>
  <si>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</si>
  <si>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</si>
  <si>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</si>
  <si>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</si>
  <si>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</si>
  <si>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</si>
  <si>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</si>
  <si>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</si>
  <si>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</si>
  <si>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</si>
  <si>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</si>
  <si>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</si>
  <si>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</si>
  <si>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</si>
  <si>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</si>
  <si>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</si>
  <si>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</si>
  <si>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</si>
  <si>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</si>
  <si>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</si>
  <si>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</si>
  <si>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</si>
  <si>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</si>
  <si>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</si>
  <si>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</si>
  <si>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</si>
  <si>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</si>
  <si>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</si>
  <si>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</si>
  <si>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</si>
  <si>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</si>
  <si>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</si>
  <si>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</si>
  <si>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</si>
  <si>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</si>
  <si>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</si>
  <si>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</si>
  <si>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</si>
  <si>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</si>
  <si>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</si>
  <si>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</si>
  <si>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</si>
  <si>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</si>
  <si>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</si>
  <si>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</si>
  <si>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</si>
  <si>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</si>
  <si>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</si>
  <si>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</si>
  <si>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</si>
  <si>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</si>
  <si>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</si>
  <si>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</si>
  <si>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</si>
  <si>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</si>
  <si>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</si>
  <si>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</si>
  <si>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</si>
  <si>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</si>
  <si>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</si>
  <si>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</si>
  <si>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</si>
  <si>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</si>
  <si>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</si>
  <si>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</si>
  <si>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</si>
  <si>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</si>
  <si>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</si>
  <si>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</si>
  <si>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</si>
  <si>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</si>
  <si>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</si>
  <si>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</si>
  <si>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</si>
  <si>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</si>
  <si>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</si>
  <si>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</si>
  <si>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</si>
  <si>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</si>
  <si>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</si>
  <si>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</si>
  <si>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</si>
  <si>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</si>
  <si>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</si>
  <si>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</si>
  <si>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</si>
  <si>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</si>
  <si>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</si>
  <si>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</si>
  <si>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</si>
  <si>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</si>
  <si>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</si>
  <si>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</si>
  <si>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</si>
  <si>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</si>
  <si>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</si>
  <si>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</si>
  <si>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</si>
  <si>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</si>
  <si>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</si>
  <si>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</si>
  <si>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</si>
  <si>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</si>
  <si>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</si>
  <si>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</si>
  <si>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</si>
  <si>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</si>
  <si>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</si>
  <si>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</si>
  <si>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</si>
  <si>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</si>
  <si>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</si>
  <si>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</si>
  <si>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</si>
  <si>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</si>
  <si>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</si>
  <si>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</si>
  <si>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</si>
  <si>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</si>
  <si>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</si>
  <si>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</si>
  <si>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</si>
  <si>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</si>
  <si>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</si>
  <si>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</si>
  <si>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</si>
  <si>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</si>
  <si>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</si>
  <si>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</si>
  <si>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</si>
  <si>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</si>
  <si>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</si>
  <si>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</si>
  <si>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</si>
  <si>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</si>
  <si>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</si>
  <si>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</si>
  <si>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</si>
  <si>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</si>
  <si>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</si>
  <si>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</si>
  <si>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</si>
  <si>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</si>
  <si>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</si>
  <si>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</si>
  <si>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</si>
  <si>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</si>
  <si>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</si>
  <si>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</si>
  <si>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</si>
  <si>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</si>
  <si>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</si>
  <si>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</si>
  <si>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</si>
  <si>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</si>
  <si>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</si>
  <si>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</si>
  <si>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</si>
  <si>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</si>
  <si>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</si>
  <si>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</si>
  <si>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</si>
  <si>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</si>
  <si>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</si>
  <si>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</si>
  <si>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</si>
  <si>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</si>
  <si>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</si>
  <si>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</si>
  <si>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</si>
  <si>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</si>
  <si>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</si>
  <si>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</si>
  <si>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</si>
  <si>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</si>
  <si>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</si>
  <si>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</si>
  <si>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</si>
  <si>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</si>
  <si>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</si>
  <si>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</si>
  <si>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</si>
  <si>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</si>
  <si>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</si>
  <si>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</si>
  <si>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</si>
  <si>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</si>
  <si>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</si>
  <si>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</si>
  <si>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</si>
  <si>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</si>
  <si>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</si>
  <si>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</si>
  <si>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</si>
  <si>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</si>
  <si>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</si>
  <si>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</si>
  <si>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</si>
  <si>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</si>
  <si>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</si>
  <si>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</si>
  <si>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</si>
  <si>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</si>
  <si>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</si>
  <si>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</si>
  <si>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</si>
  <si>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</si>
  <si>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</si>
  <si>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</si>
  <si>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</si>
  <si>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</si>
  <si>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</si>
  <si>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</si>
  <si>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</si>
  <si>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</si>
  <si>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</si>
  <si>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</si>
  <si>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</si>
  <si>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</si>
  <si>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</si>
  <si>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</si>
  <si>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</si>
  <si>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</si>
  <si>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</si>
  <si>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</si>
  <si>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</si>
  <si>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</si>
  <si>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</si>
  <si>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</si>
  <si>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</si>
  <si>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</si>
  <si>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</si>
  <si>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</si>
  <si>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</si>
  <si>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</si>
  <si>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</si>
  <si>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</si>
  <si>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</si>
  <si>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</si>
  <si>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</si>
  <si>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</si>
  <si>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</si>
  <si>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</si>
  <si>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</si>
  <si>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</si>
  <si>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</si>
  <si>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</si>
  <si>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</si>
  <si>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</si>
  <si>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</si>
  <si>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</si>
  <si>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</si>
  <si>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</si>
  <si>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</si>
  <si>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</si>
  <si>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</si>
  <si>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</si>
  <si>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</si>
  <si>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</si>
  <si>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</si>
  <si>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</si>
  <si>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</si>
  <si>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</si>
  <si>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</si>
  <si>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</si>
  <si>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</si>
  <si>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</si>
  <si>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</si>
  <si>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</si>
  <si>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</si>
  <si>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</si>
  <si>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</si>
  <si>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</si>
  <si>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</si>
  <si>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</si>
  <si>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</si>
  <si>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</si>
  <si>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</si>
  <si>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</si>
  <si>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</si>
  <si>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</si>
  <si>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</si>
  <si>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</si>
  <si>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</si>
  <si>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</si>
  <si>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</si>
  <si>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</si>
  <si>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</si>
  <si>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</si>
  <si>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</si>
  <si>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</si>
  <si>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</si>
  <si>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</si>
  <si>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</si>
  <si>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</si>
  <si>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</si>
  <si>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</si>
  <si>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</si>
  <si>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</si>
  <si>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</si>
  <si>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</si>
  <si>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</si>
  <si>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</si>
  <si>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</si>
  <si>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</si>
  <si>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</si>
  <si>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</si>
  <si>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</si>
  <si>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</si>
  <si>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</si>
  <si>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</si>
  <si>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</si>
  <si>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</si>
  <si>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</si>
  <si>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</si>
  <si>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</si>
  <si>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</si>
  <si>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</si>
  <si>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</si>
  <si>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</si>
  <si>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</si>
  <si>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</si>
  <si>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</si>
  <si>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</si>
  <si>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</si>
  <si>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</si>
  <si>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</si>
  <si>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</si>
  <si>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</si>
  <si>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</si>
  <si>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</si>
  <si>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</si>
  <si>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</si>
  <si>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</si>
  <si>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</si>
  <si>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</si>
  <si>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</si>
  <si>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</si>
  <si>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</si>
  <si>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</si>
  <si>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</si>
  <si>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</si>
  <si>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</si>
  <si>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</si>
  <si>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</si>
  <si>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</si>
  <si>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</si>
  <si>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</si>
  <si>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</si>
  <si>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</si>
  <si>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</si>
  <si>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</si>
  <si>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</si>
  <si>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</si>
  <si>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</si>
  <si>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</si>
  <si>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</si>
  <si>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</si>
  <si>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</si>
  <si>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</si>
  <si>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</si>
  <si>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</si>
  <si>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</si>
  <si>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</si>
  <si>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</si>
  <si>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</si>
  <si>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</si>
  <si>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</si>
  <si>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</si>
  <si>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</si>
  <si>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</si>
  <si>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</si>
  <si>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</si>
  <si>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</si>
  <si>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</si>
  <si>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</si>
  <si>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</si>
  <si>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</si>
  <si>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</si>
  <si>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</si>
  <si>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</si>
  <si>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</si>
  <si>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</si>
  <si>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</si>
  <si>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</si>
  <si>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</si>
  <si>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</si>
  <si>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</si>
  <si>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</si>
  <si>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</si>
  <si>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</si>
  <si>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</si>
  <si>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</si>
  <si>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</si>
  <si>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</si>
  <si>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</si>
  <si>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</si>
  <si>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</si>
  <si>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</si>
  <si>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</si>
  <si>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</si>
  <si>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</si>
  <si>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</si>
  <si>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</si>
  <si>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</si>
  <si>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</si>
  <si>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</si>
  <si>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</si>
  <si>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</si>
  <si>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</si>
  <si>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</si>
  <si>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</si>
  <si>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</si>
  <si>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</si>
  <si>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</si>
  <si>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</si>
  <si>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</si>
  <si>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</si>
  <si>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</si>
  <si>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</si>
  <si>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</si>
  <si>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</si>
  <si>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</si>
  <si>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</si>
  <si>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</si>
  <si>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</si>
  <si>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</si>
  <si>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</si>
  <si>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</si>
  <si>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</si>
  <si>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</si>
  <si>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</si>
  <si>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</si>
  <si>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</si>
  <si>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</si>
  <si>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</si>
  <si>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</si>
  <si>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</si>
  <si>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</si>
  <si>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</si>
  <si>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</si>
  <si>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</si>
  <si>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</si>
  <si>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</si>
  <si>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</si>
  <si>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</si>
  <si>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</si>
  <si>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</si>
  <si>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</si>
  <si>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</si>
  <si>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</si>
  <si>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</si>
  <si>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</si>
  <si>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</si>
  <si>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</si>
  <si>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</si>
  <si>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</si>
  <si>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</si>
  <si>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</si>
  <si>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</si>
  <si>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</si>
  <si>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</si>
  <si>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</si>
  <si>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</si>
  <si>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</si>
  <si>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</si>
  <si>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</si>
  <si>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</si>
  <si>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</si>
  <si>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</si>
  <si>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</si>
  <si>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</si>
  <si>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</si>
  <si>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</si>
  <si>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</si>
  <si>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</si>
  <si>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</si>
  <si>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</si>
  <si>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</si>
  <si>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</si>
  <si>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</si>
  <si>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</si>
  <si>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</si>
  <si>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</si>
  <si>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</si>
  <si>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</si>
  <si>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</si>
  <si>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</si>
  <si>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</si>
  <si>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</si>
  <si>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</si>
  <si>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</si>
  <si>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</si>
  <si>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</si>
  <si>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</si>
  <si>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</si>
  <si>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</si>
  <si>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</si>
  <si>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</si>
  <si>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</si>
  <si>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</si>
  <si>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</si>
  <si>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</si>
  <si>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</si>
  <si>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</si>
  <si>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</si>
  <si>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</si>
  <si>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</si>
  <si>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</si>
  <si>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</si>
  <si>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</si>
  <si>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</si>
  <si>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</si>
  <si>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</si>
  <si>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</si>
  <si>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</si>
  <si>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</si>
  <si>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</si>
  <si>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</si>
  <si>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</si>
  <si>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</si>
  <si>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</si>
  <si>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</si>
  <si>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</si>
  <si>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</si>
  <si>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</si>
  <si>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</si>
  <si>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</si>
  <si>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</si>
  <si>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</si>
  <si>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</si>
  <si>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</si>
  <si>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</si>
  <si>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</si>
  <si>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</si>
  <si>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</si>
  <si>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</si>
  <si>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</si>
  <si>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</si>
  <si>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</si>
  <si>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</si>
  <si>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</si>
  <si>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</si>
  <si>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</si>
  <si>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</si>
  <si>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</si>
  <si>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</si>
  <si>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</si>
  <si>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</si>
  <si>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</si>
  <si>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</si>
  <si>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</si>
  <si>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</si>
  <si>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</si>
  <si>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</si>
  <si>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</si>
  <si>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</si>
  <si>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</si>
  <si>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</si>
  <si>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</si>
  <si>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</si>
  <si>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</si>
  <si>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</si>
  <si>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</si>
  <si>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</si>
  <si>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</si>
  <si>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</si>
  <si>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</si>
  <si>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</si>
  <si>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</si>
  <si>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</si>
  <si>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</si>
  <si>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</si>
  <si>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</si>
  <si>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</si>
  <si>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</si>
  <si>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</si>
  <si>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</si>
  <si>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</si>
  <si>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</si>
  <si>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</si>
  <si>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</si>
  <si>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</si>
  <si>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</si>
  <si>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</si>
  <si>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</si>
  <si>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</si>
  <si>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</si>
  <si>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</si>
  <si>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</si>
  <si>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</si>
  <si>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</si>
  <si>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</si>
  <si>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</si>
  <si>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</si>
  <si>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</si>
  <si>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</si>
  <si>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</si>
  <si>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</si>
  <si>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</si>
  <si>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</si>
  <si>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</si>
  <si>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</si>
  <si>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</si>
  <si>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</si>
  <si>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</si>
  <si>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</si>
  <si>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</si>
  <si>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</si>
  <si>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</si>
  <si>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</si>
  <si>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</si>
  <si>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</si>
  <si>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</si>
  <si>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</si>
  <si>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</si>
  <si>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</si>
  <si>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</si>
  <si>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</si>
  <si>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</si>
  <si>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</si>
  <si>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</si>
  <si>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</si>
  <si>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</si>
  <si>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</si>
  <si>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</si>
  <si>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</si>
  <si>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</si>
  <si>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</si>
  <si>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</si>
  <si>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</si>
  <si>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</si>
  <si>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</si>
  <si>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</si>
  <si>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</si>
  <si>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</si>
  <si>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</si>
  <si>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</si>
  <si>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</si>
  <si>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</si>
  <si>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</si>
  <si>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</si>
  <si>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</si>
  <si>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</si>
  <si>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</si>
  <si>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</si>
  <si>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</si>
  <si>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</si>
  <si>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</si>
  <si>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</si>
  <si>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</si>
  <si>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</si>
  <si>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</si>
  <si>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</si>
  <si>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</si>
  <si>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</si>
  <si>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</si>
  <si>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</si>
  <si>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</si>
  <si>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</si>
  <si>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</si>
  <si>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</si>
  <si>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</si>
  <si>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</si>
  <si>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</si>
  <si>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</si>
  <si>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</si>
  <si>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</si>
  <si>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</si>
  <si>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</si>
  <si>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</si>
  <si>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</si>
  <si>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</si>
  <si>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</si>
  <si>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</si>
  <si>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</si>
  <si>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</si>
  <si>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</si>
  <si>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</si>
  <si>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</si>
  <si>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</si>
  <si>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</si>
  <si>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</si>
  <si>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</si>
  <si>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</si>
  <si>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</si>
  <si>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</si>
  <si>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</si>
  <si>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</si>
  <si>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</si>
  <si>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</si>
  <si>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</si>
  <si>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</si>
  <si>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</si>
  <si>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</si>
  <si>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</si>
  <si>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</si>
  <si>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</si>
  <si>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</si>
  <si>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</si>
  <si>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</si>
  <si>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</si>
  <si>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</si>
  <si>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</si>
  <si>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</si>
  <si>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</si>
  <si>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</si>
  <si>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</si>
  <si>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</si>
  <si>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</si>
  <si>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</si>
  <si>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</si>
  <si>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</si>
  <si>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</si>
  <si>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</si>
  <si>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</si>
  <si>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</si>
  <si>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</si>
  <si>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</si>
  <si>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</si>
  <si>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</si>
  <si>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</si>
  <si>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</si>
  <si>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</si>
  <si>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</si>
  <si>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</si>
  <si>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</si>
  <si>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</si>
  <si>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</si>
  <si>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</si>
  <si>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</si>
  <si>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</si>
  <si>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</si>
  <si>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</si>
  <si>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</si>
  <si>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</si>
  <si>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</si>
  <si>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</si>
  <si>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</si>
  <si>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</si>
  <si>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</si>
  <si>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</si>
  <si>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</si>
  <si>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</si>
  <si>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</si>
  <si>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</si>
  <si>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</si>
  <si>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</si>
  <si>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</si>
  <si>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</si>
  <si>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</si>
  <si>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</si>
  <si>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</si>
  <si>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</si>
  <si>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</si>
  <si>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</si>
  <si>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</si>
  <si>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</si>
  <si>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</si>
  <si>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</si>
  <si>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</si>
  <si>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</si>
  <si>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</si>
  <si>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</si>
  <si>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</si>
  <si>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</si>
  <si>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</si>
  <si>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</si>
  <si>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</si>
  <si>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</si>
  <si>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</si>
  <si>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</si>
  <si>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</si>
  <si>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</si>
  <si>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</si>
  <si>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</si>
  <si>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</si>
  <si>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</si>
  <si>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</si>
  <si>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</si>
  <si>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</si>
  <si>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</si>
  <si>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</si>
  <si>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</si>
  <si>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</si>
  <si>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</si>
  <si>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</si>
  <si>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</si>
  <si>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</si>
  <si>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</si>
  <si>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</si>
  <si>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</si>
  <si>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</si>
  <si>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</si>
  <si>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</si>
  <si>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</si>
  <si>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</si>
  <si>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</si>
  <si>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</si>
  <si>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</si>
  <si>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</si>
  <si>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</si>
  <si>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</si>
  <si>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</si>
  <si>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</si>
  <si>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</si>
  <si>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</si>
  <si>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</si>
  <si>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</si>
  <si>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</si>
  <si>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</si>
  <si>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</si>
  <si>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</si>
  <si>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</si>
  <si>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</si>
  <si>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</si>
  <si>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</si>
  <si>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</si>
  <si>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</si>
  <si>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</si>
  <si>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</si>
  <si>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</si>
  <si>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</si>
  <si>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</si>
  <si>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</si>
  <si>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</si>
  <si>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</si>
  <si>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</si>
  <si>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</si>
  <si>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</si>
  <si>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</si>
  <si>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</si>
  <si>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</si>
  <si>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</si>
  <si>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</si>
  <si>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</si>
  <si>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</si>
  <si>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</si>
  <si>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</si>
  <si>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</si>
  <si>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</si>
  <si>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</si>
  <si>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</si>
  <si>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</si>
  <si>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</si>
  <si>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</si>
  <si>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</si>
  <si>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</si>
  <si>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</si>
  <si>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</si>
  <si>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</si>
  <si>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</si>
  <si>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</si>
  <si>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</si>
  <si>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</si>
  <si>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</si>
  <si>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</si>
  <si>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</si>
  <si>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</si>
  <si>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</si>
  <si>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</si>
  <si>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</si>
  <si>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</si>
  <si>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</si>
  <si>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</si>
  <si>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</si>
  <si>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</si>
  <si>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</si>
  <si>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</si>
  <si>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</si>
  <si>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</si>
  <si>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</si>
  <si>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</si>
  <si>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</si>
  <si>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</si>
  <si>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</si>
  <si>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</si>
  <si>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</si>
  <si>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</si>
  <si>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</si>
  <si>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</si>
  <si>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</si>
  <si>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</si>
  <si>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</si>
  <si>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</si>
  <si>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</si>
  <si>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</si>
  <si>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</si>
  <si>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</si>
  <si>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</si>
  <si>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</si>
  <si>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</si>
  <si>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</si>
  <si>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</si>
  <si>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</si>
  <si>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</si>
  <si>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</si>
  <si>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</si>
  <si>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</si>
  <si>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</si>
  <si>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</si>
  <si>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</si>
  <si>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</si>
  <si>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</si>
  <si>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</si>
  <si>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</si>
  <si>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</si>
  <si>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</si>
  <si>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</si>
  <si>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</si>
  <si>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</si>
  <si>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</si>
  <si>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</si>
  <si>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</si>
  <si>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</si>
  <si>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</si>
  <si>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</si>
  <si>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</si>
  <si>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</si>
  <si>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</si>
  <si>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</si>
  <si>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</si>
  <si>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</si>
  <si>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</si>
  <si>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</si>
  <si>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</si>
  <si>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</si>
  <si>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</si>
  <si>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</si>
  <si>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</si>
  <si>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</si>
  <si>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</si>
  <si>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</si>
  <si>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</si>
  <si>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</si>
  <si>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</si>
  <si>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</si>
  <si>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</si>
  <si>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</si>
  <si>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</si>
  <si>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</si>
  <si>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</si>
  <si>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</si>
  <si>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</si>
  <si>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</si>
  <si>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</si>
  <si>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</si>
  <si>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</si>
  <si>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</si>
  <si>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</si>
  <si>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</si>
  <si>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</si>
  <si>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</si>
  <si>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</si>
  <si>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</si>
  <si>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</si>
  <si>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</si>
  <si>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</si>
  <si>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</si>
  <si>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</si>
  <si>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</si>
  <si>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</si>
  <si>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</si>
  <si>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</si>
  <si>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</si>
  <si>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</si>
  <si>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</si>
  <si>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</si>
  <si>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</si>
  <si>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</si>
  <si>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</si>
  <si>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</si>
  <si>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</si>
  <si>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</si>
  <si>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</si>
  <si>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</si>
  <si>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</si>
  <si>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</si>
  <si>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</si>
  <si>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</si>
  <si>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</si>
  <si>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</si>
  <si>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</si>
  <si>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</si>
  <si>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</si>
  <si>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</si>
  <si>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</si>
  <si>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</si>
  <si>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</si>
  <si>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</si>
  <si>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</si>
  <si>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</si>
  <si>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</si>
  <si>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</si>
  <si>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</si>
  <si>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</si>
  <si>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</si>
  <si>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</si>
  <si>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</si>
  <si>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</si>
  <si>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</si>
  <si>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</si>
  <si>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</si>
  <si>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</si>
  <si>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</si>
  <si>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</si>
  <si>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</si>
  <si>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</si>
  <si>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</si>
  <si>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</si>
  <si>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</si>
  <si>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</si>
  <si>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</si>
  <si>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</si>
  <si>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</si>
  <si>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</si>
  <si>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</si>
  <si>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</si>
  <si>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</si>
  <si>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</si>
  <si>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</si>
  <si>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</si>
  <si>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</si>
  <si>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</si>
  <si>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</si>
  <si>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</si>
  <si>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</si>
  <si>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</si>
  <si>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</si>
  <si>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</si>
  <si>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</si>
  <si>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</si>
  <si>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</si>
  <si>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</si>
  <si>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</si>
  <si>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</si>
  <si>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</si>
  <si>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</si>
  <si>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</si>
  <si>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</si>
  <si>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</si>
  <si>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</si>
  <si>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</si>
  <si>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</si>
  <si>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</si>
  <si>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</si>
  <si>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</si>
  <si>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</si>
  <si>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</si>
  <si>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</si>
  <si>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</si>
  <si>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</si>
  <si>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</si>
  <si>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</si>
  <si>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</si>
  <si>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</si>
  <si>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</si>
  <si>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</si>
  <si>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</si>
  <si>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</si>
  <si>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</si>
  <si>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</si>
  <si>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</si>
  <si>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</si>
  <si>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</si>
  <si>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</si>
  <si>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</si>
  <si>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</si>
  <si>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</si>
  <si>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</si>
  <si>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</si>
  <si>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</si>
  <si>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</si>
  <si>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</si>
  <si>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</si>
  <si>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</si>
  <si>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</si>
  <si>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</si>
  <si>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</si>
  <si>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</si>
  <si>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</si>
  <si>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</si>
  <si>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</si>
  <si>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</si>
  <si>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</si>
  <si>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</si>
  <si>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</si>
  <si>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</si>
  <si>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</si>
  <si>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</si>
  <si>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</si>
  <si>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</si>
  <si>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</si>
  <si>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</si>
  <si>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</si>
  <si>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</si>
  <si>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</si>
  <si>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</si>
  <si>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</si>
  <si>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</si>
  <si>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</si>
  <si>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</si>
  <si>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</si>
  <si>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</si>
  <si>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</si>
  <si>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</si>
  <si>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</si>
  <si>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</si>
  <si>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</si>
  <si>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</si>
  <si>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</si>
  <si>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</si>
  <si>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</si>
  <si>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</si>
  <si>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</si>
  <si>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</si>
  <si>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</si>
  <si>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</si>
  <si>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</si>
  <si>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</si>
  <si>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</si>
  <si>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</si>
  <si>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</si>
  <si>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</si>
  <si>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</si>
  <si>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</si>
  <si>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</si>
  <si>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</si>
  <si>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</si>
  <si>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</si>
  <si>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</si>
  <si>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</si>
  <si>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</si>
  <si>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</si>
  <si>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</si>
  <si>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</si>
  <si>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</si>
  <si>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</si>
  <si>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</si>
  <si>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</si>
  <si>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</si>
  <si>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</si>
  <si>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</si>
  <si>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</si>
  <si>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</si>
  <si>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</si>
  <si>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</si>
  <si>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</si>
  <si>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</si>
  <si>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</si>
  <si>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</si>
  <si>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</si>
  <si>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</si>
  <si>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</si>
  <si>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</si>
  <si>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</si>
  <si>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</si>
  <si>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</si>
  <si>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</si>
  <si>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</si>
  <si>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</si>
  <si>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</si>
  <si>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</si>
  <si>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</si>
  <si>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</si>
  <si>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</si>
  <si>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</si>
  <si>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</si>
  <si>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</si>
  <si>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</si>
  <si>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</si>
  <si>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</si>
  <si>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</si>
  <si>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</si>
  <si>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</si>
  <si>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</si>
  <si>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</si>
  <si>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</si>
  <si>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</si>
  <si>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</si>
  <si>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</si>
  <si>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</si>
  <si>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</si>
  <si>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</si>
  <si>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</si>
  <si>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</si>
  <si>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</si>
  <si>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</si>
  <si>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</si>
  <si>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</si>
  <si>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</si>
  <si>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</si>
  <si>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</si>
  <si>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</si>
  <si>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</si>
  <si>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</si>
  <si>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</si>
  <si>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</si>
  <si>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</si>
  <si>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</si>
  <si>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</si>
  <si>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</si>
  <si>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</si>
  <si>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</si>
  <si>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</si>
  <si>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</si>
  <si>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</si>
  <si>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</si>
  <si>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</si>
  <si>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</si>
  <si>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</si>
  <si>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</si>
  <si>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</si>
  <si>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</si>
  <si>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</si>
  <si>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</si>
  <si>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</si>
  <si>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</si>
  <si>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</si>
  <si>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</si>
  <si>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</si>
  <si>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</si>
  <si>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</si>
  <si>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</si>
  <si>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</si>
  <si>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</si>
  <si>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</si>
  <si>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</si>
  <si>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</si>
  <si>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</si>
  <si>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</si>
  <si>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</si>
  <si>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</si>
  <si>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</si>
  <si>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</si>
  <si>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</si>
  <si>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</si>
  <si>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</si>
  <si>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</si>
  <si>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</si>
  <si>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</si>
  <si>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</si>
  <si>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</si>
  <si>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</si>
  <si>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</si>
  <si>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</si>
  <si>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</si>
  <si>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</si>
  <si>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</si>
  <si>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</si>
  <si>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</si>
  <si>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</si>
  <si>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</si>
  <si>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</si>
  <si>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</si>
  <si>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</si>
  <si>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</si>
  <si>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</si>
  <si>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</si>
  <si>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</si>
  <si>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</si>
  <si>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</si>
  <si>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</si>
  <si>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</si>
  <si>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</si>
  <si>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</si>
  <si>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</si>
  <si>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</si>
  <si>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</si>
  <si>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</si>
  <si>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</si>
  <si>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</si>
  <si>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</si>
  <si>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</si>
  <si>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</si>
  <si>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</si>
  <si>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</si>
  <si>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</si>
  <si>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</si>
  <si>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</si>
  <si>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</si>
  <si>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</si>
  <si>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</si>
  <si>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</si>
  <si>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</si>
  <si>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</si>
  <si>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</si>
  <si>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</si>
  <si>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</si>
  <si>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</si>
  <si>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</si>
  <si>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</si>
  <si>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</si>
  <si>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</si>
  <si>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</si>
  <si>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</si>
  <si>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</si>
  <si>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</si>
  <si>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</si>
  <si>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</si>
  <si>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</si>
  <si>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</si>
  <si>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</si>
  <si>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</si>
  <si>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</si>
  <si>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</si>
  <si>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</si>
  <si>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</si>
  <si>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</si>
  <si>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</si>
  <si>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</si>
  <si>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</si>
  <si>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</si>
  <si>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</si>
  <si>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</si>
  <si>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</si>
  <si>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</si>
  <si>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</si>
  <si>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</si>
  <si>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</si>
  <si>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</si>
  <si>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</si>
  <si>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</si>
  <si>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</si>
  <si>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</si>
  <si>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</si>
  <si>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</si>
  <si>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</si>
  <si>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</si>
  <si>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</si>
  <si>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</si>
  <si>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</si>
  <si>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</si>
  <si>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</si>
  <si>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</si>
  <si>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</si>
  <si>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</si>
  <si>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</si>
  <si>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</si>
  <si>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</si>
  <si>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</si>
  <si>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</si>
  <si>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</si>
  <si>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</si>
  <si>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</si>
  <si>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</si>
  <si>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</si>
  <si>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</si>
  <si>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</si>
  <si>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</si>
  <si>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</si>
  <si>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</si>
  <si>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</si>
  <si>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</si>
  <si>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</si>
  <si>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</si>
  <si>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</si>
  <si>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</si>
  <si>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</si>
  <si>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</si>
  <si>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</si>
  <si>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</si>
  <si>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</si>
  <si>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</si>
  <si>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</si>
  <si>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</si>
  <si>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</si>
  <si>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</si>
  <si>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</si>
  <si>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</si>
  <si>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</si>
  <si>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</si>
  <si>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</si>
  <si>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</si>
  <si>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</si>
  <si>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</si>
  <si>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</si>
  <si>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</si>
  <si>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</si>
  <si>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</si>
  <si>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</si>
  <si>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</si>
  <si>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</si>
  <si>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</si>
  <si>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</si>
  <si>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</si>
  <si>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</si>
  <si>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</si>
  <si>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</si>
  <si>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</si>
  <si>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</si>
  <si>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</si>
  <si>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</si>
  <si>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</si>
  <si>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</si>
  <si>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</si>
  <si>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</si>
  <si>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</si>
  <si>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</si>
  <si>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</si>
  <si>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</si>
  <si>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</si>
  <si>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</si>
  <si>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</si>
  <si>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</si>
  <si>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</si>
  <si>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</si>
  <si>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</si>
  <si>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</si>
  <si>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</si>
  <si>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</si>
  <si>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</si>
  <si>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</si>
  <si>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</si>
  <si>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</si>
  <si>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</si>
  <si>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</si>
  <si>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</si>
  <si>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</si>
  <si>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</si>
  <si>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</si>
  <si>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</si>
  <si>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</si>
  <si>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</si>
  <si>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</si>
  <si>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</si>
  <si>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</si>
  <si>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</si>
  <si>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</si>
  <si>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</si>
  <si>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</si>
  <si>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</si>
  <si>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</si>
  <si>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</si>
  <si>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</si>
  <si>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</si>
  <si>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</si>
  <si>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</si>
  <si>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</si>
  <si>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</si>
  <si>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</si>
  <si>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</si>
  <si>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</si>
  <si>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</si>
  <si>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</si>
  <si>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</si>
  <si>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</si>
  <si>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</si>
  <si>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</si>
  <si>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</si>
  <si>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</si>
  <si>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</si>
  <si>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</si>
  <si>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</si>
  <si>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</si>
  <si>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</si>
  <si>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</si>
  <si>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</si>
  <si>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</si>
  <si>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</si>
  <si>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</si>
  <si>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</si>
  <si>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</si>
  <si>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</si>
  <si>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</si>
  <si>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</si>
  <si>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</si>
  <si>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</si>
  <si>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</si>
  <si>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</si>
  <si>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</si>
  <si>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</si>
  <si>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</si>
  <si>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</si>
  <si>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</si>
  <si>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</si>
  <si>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</si>
  <si>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</si>
  <si>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</si>
  <si>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</si>
  <si>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</si>
  <si>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</si>
  <si>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</si>
  <si>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</si>
  <si>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</si>
  <si>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</si>
  <si>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</si>
  <si>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</si>
  <si>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</si>
  <si>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</si>
  <si>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</si>
  <si>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</si>
  <si>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</si>
  <si>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</si>
  <si>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</si>
  <si>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</si>
  <si>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</si>
  <si>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</si>
  <si>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</si>
  <si>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</si>
  <si>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</si>
  <si>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</si>
  <si>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</si>
  <si>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</si>
  <si>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</si>
  <si>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</si>
  <si>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</si>
  <si>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</si>
  <si>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</si>
  <si>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</si>
  <si>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</si>
  <si>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</si>
  <si>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</si>
  <si>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</si>
  <si>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</si>
  <si>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</si>
  <si>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</si>
  <si>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</si>
  <si>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</si>
  <si>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</si>
  <si>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</si>
  <si>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</si>
  <si>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</si>
  <si>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</si>
  <si>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</si>
  <si>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</si>
  <si>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</si>
  <si>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</si>
  <si>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</si>
  <si>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</si>
  <si>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</si>
  <si>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</si>
  <si>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</si>
  <si>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</si>
  <si>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</si>
  <si>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</si>
  <si>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</si>
  <si>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</si>
  <si>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</si>
  <si>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</si>
  <si>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</si>
  <si>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</si>
  <si>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</si>
  <si>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</si>
  <si>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</si>
  <si>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</si>
  <si>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</si>
  <si>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</si>
  <si>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</si>
  <si>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</si>
  <si>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</si>
  <si>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</si>
  <si>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</si>
  <si>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</si>
  <si>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</si>
  <si>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</si>
  <si>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</si>
  <si>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</si>
  <si>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</si>
  <si>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</si>
  <si>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</si>
  <si>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</si>
  <si>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</si>
  <si>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</si>
  <si>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</si>
  <si>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</si>
  <si>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</si>
  <si>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</si>
  <si>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</si>
  <si>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</si>
  <si>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</si>
  <si>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</si>
  <si>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</si>
  <si>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</si>
  <si>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</si>
  <si>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</si>
  <si>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</si>
  <si>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</si>
  <si>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</si>
  <si>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</si>
  <si>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</si>
  <si>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</si>
  <si>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</si>
  <si>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</si>
  <si>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</si>
  <si>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</si>
  <si>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</si>
  <si>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</si>
  <si>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</si>
  <si>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</si>
  <si>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</si>
  <si>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</si>
  <si>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</si>
  <si>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</si>
  <si>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</si>
  <si>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</si>
  <si>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</si>
  <si>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</si>
  <si>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</si>
  <si>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</si>
  <si>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</si>
  <si>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</si>
  <si>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</si>
  <si>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</si>
  <si>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</si>
  <si>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</si>
  <si>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</si>
  <si>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</si>
  <si>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</si>
  <si>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</si>
  <si>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</si>
  <si>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</si>
  <si>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</si>
  <si>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</si>
  <si>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</si>
  <si>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</si>
  <si>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</si>
  <si>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</si>
  <si>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</si>
  <si>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</si>
  <si>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</si>
  <si>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</si>
  <si>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</si>
  <si>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</si>
  <si>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</si>
  <si>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</si>
  <si>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</si>
  <si>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</si>
  <si>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</si>
  <si>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</si>
  <si>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</si>
  <si>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</si>
  <si>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</si>
  <si>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</si>
  <si>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</si>
  <si>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</si>
  <si>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</si>
  <si>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</si>
  <si>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</si>
  <si>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</si>
  <si>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</si>
  <si>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</si>
  <si>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</si>
  <si>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</si>
  <si>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</si>
  <si>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</si>
  <si>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</si>
  <si>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</si>
  <si>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</si>
  <si>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</si>
  <si>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</si>
  <si>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</si>
  <si>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</si>
  <si>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</si>
  <si>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</si>
  <si>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</si>
  <si>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</si>
  <si>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</si>
  <si>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</si>
  <si>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</si>
  <si>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</si>
  <si>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</si>
  <si>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</si>
  <si>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</si>
  <si>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</si>
  <si>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</si>
  <si>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</si>
  <si>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</si>
  <si>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</si>
  <si>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</si>
  <si>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</si>
  <si>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</si>
  <si>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</si>
  <si>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</si>
  <si>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</si>
  <si>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</si>
  <si>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</si>
  <si>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</si>
  <si>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</si>
  <si>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</si>
  <si>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</si>
  <si>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</si>
  <si>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</si>
  <si>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</si>
  <si>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</si>
  <si>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</si>
  <si>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</si>
  <si>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</si>
  <si>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</si>
  <si>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</si>
  <si>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</si>
  <si>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</si>
  <si>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</si>
  <si>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</si>
  <si>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</si>
  <si>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</si>
  <si>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</si>
  <si>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</si>
  <si>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</si>
  <si>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</si>
  <si>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</si>
  <si>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</si>
  <si>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</si>
  <si>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</si>
  <si>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</si>
  <si>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</si>
  <si>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</si>
  <si>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</si>
  <si>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</si>
  <si>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</si>
  <si>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</si>
  <si>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</si>
  <si>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</si>
  <si>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</si>
  <si>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</si>
  <si>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</si>
  <si>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</si>
  <si>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</si>
  <si>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</si>
  <si>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</si>
  <si>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</si>
  <si>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</si>
  <si>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</si>
  <si>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</si>
  <si>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</si>
  <si>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</si>
  <si>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</si>
  <si>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</si>
  <si>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</si>
  <si>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</si>
  <si>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</si>
  <si>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</si>
  <si>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</si>
  <si>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</si>
  <si>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</si>
  <si>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</si>
  <si>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</si>
  <si>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</si>
  <si>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</si>
  <si>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</si>
  <si>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</si>
  <si>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</si>
  <si>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</si>
  <si>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</si>
  <si>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</si>
  <si>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</si>
  <si>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</si>
  <si>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</si>
  <si>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</si>
  <si>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</si>
  <si>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</si>
  <si>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</si>
  <si>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</si>
  <si>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</si>
  <si>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</si>
  <si>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</si>
  <si>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</si>
  <si>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</si>
  <si>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</si>
  <si>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</si>
  <si>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</si>
  <si>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</si>
  <si>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</si>
  <si>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</si>
  <si>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</si>
  <si>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</si>
  <si>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</si>
  <si>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</si>
  <si>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</si>
  <si>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</si>
  <si>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</si>
  <si>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</si>
  <si>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</si>
  <si>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</si>
  <si>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</si>
  <si>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</si>
  <si>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</si>
  <si>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</si>
  <si>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</si>
  <si>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</si>
  <si>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</si>
  <si>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</si>
  <si>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</si>
  <si>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</si>
  <si>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</si>
  <si>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</si>
  <si>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</si>
  <si>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</si>
  <si>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</si>
  <si>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</si>
  <si>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</si>
  <si>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</si>
  <si>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</si>
  <si>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</si>
  <si>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</si>
  <si>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</si>
  <si>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</si>
  <si>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</si>
  <si>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</si>
  <si>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</si>
  <si>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</si>
  <si>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</si>
  <si>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</si>
  <si>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</si>
  <si>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</si>
  <si>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</si>
  <si>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</si>
  <si>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</si>
  <si>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</si>
  <si>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</si>
  <si>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</si>
  <si>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</si>
  <si>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</si>
  <si>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</si>
  <si>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</si>
  <si>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</si>
  <si>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</si>
  <si>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</si>
  <si>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</si>
  <si>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</si>
  <si>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</si>
  <si>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</si>
  <si>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</si>
  <si>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</si>
  <si>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</si>
  <si>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</si>
  <si>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</si>
  <si>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</si>
  <si>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</si>
  <si>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</si>
  <si>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</si>
  <si>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</si>
  <si>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</si>
  <si>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</si>
  <si>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</si>
  <si>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</si>
  <si>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</si>
  <si>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</si>
  <si>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</si>
  <si>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</si>
  <si>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</si>
  <si>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</si>
  <si>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</si>
  <si>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</si>
  <si>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</si>
  <si>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</si>
  <si>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</si>
  <si>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</si>
  <si>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</si>
  <si>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</si>
  <si>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</si>
  <si>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</si>
  <si>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</si>
  <si>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</si>
  <si>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</si>
  <si>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</si>
  <si>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</si>
  <si>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</si>
  <si>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</si>
  <si>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</si>
  <si>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</si>
  <si>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</si>
  <si>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</si>
  <si>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</si>
  <si>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</si>
  <si>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</si>
  <si>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</si>
  <si>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</si>
  <si>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</si>
  <si>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</si>
  <si>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</si>
  <si>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</si>
  <si>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</si>
  <si>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</si>
  <si>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</si>
  <si>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</si>
  <si>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</si>
  <si>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</si>
  <si>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</si>
  <si>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</si>
  <si>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</si>
  <si>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</si>
  <si>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</si>
  <si>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</si>
  <si>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</si>
  <si>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</si>
  <si>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</si>
  <si>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</si>
  <si>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</si>
  <si>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</si>
  <si>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</si>
  <si>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</si>
  <si>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</si>
  <si>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</si>
  <si>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</si>
  <si>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</si>
  <si>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</si>
  <si>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</si>
  <si>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</si>
  <si>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</si>
  <si>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</si>
  <si>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</si>
  <si>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</si>
  <si>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</si>
  <si>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</si>
  <si>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</si>
  <si>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</si>
  <si>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</si>
  <si>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</si>
  <si>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</si>
  <si>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</si>
  <si>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</si>
  <si>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</si>
  <si>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</si>
  <si>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</si>
  <si>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</si>
  <si>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</si>
  <si>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</si>
  <si>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</si>
  <si>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</si>
  <si>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</si>
  <si>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</si>
  <si>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</si>
  <si>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</si>
  <si>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</si>
  <si>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</si>
  <si>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</si>
  <si>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</si>
  <si>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</si>
  <si>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</si>
  <si>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</si>
  <si>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</si>
  <si>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</si>
  <si>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</si>
  <si>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</si>
  <si>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</si>
  <si>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</si>
  <si>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</si>
  <si>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</si>
  <si>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</si>
  <si>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</si>
  <si>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</si>
  <si>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</si>
  <si>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</si>
  <si>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</si>
  <si>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</si>
  <si>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</si>
  <si>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</si>
  <si>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</si>
  <si>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</si>
  <si>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</si>
  <si>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</si>
  <si>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</si>
  <si>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</si>
  <si>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</si>
  <si>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</si>
  <si>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</si>
  <si>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</si>
  <si>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</si>
  <si>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</si>
  <si>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</si>
  <si>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</si>
  <si>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</si>
  <si>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</si>
  <si>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</si>
  <si>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</si>
  <si>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</si>
  <si>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</si>
  <si>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</si>
  <si>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</si>
  <si>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</si>
  <si>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</si>
  <si>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</si>
  <si>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</si>
  <si>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</si>
  <si>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</si>
  <si>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</si>
  <si>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</si>
  <si>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</si>
  <si>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</si>
  <si>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</si>
  <si>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</si>
  <si>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</si>
  <si>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</si>
  <si>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</si>
  <si>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</si>
  <si>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</si>
  <si>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</si>
  <si>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</si>
  <si>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</si>
  <si>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</si>
  <si>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</si>
  <si>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</si>
  <si>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</si>
  <si>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</si>
  <si>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</si>
  <si>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</si>
  <si>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</si>
  <si>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</si>
  <si>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</si>
  <si>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</si>
  <si>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</si>
  <si>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</si>
  <si>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</si>
  <si>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</si>
  <si>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</si>
  <si>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</si>
  <si>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</si>
  <si>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</si>
  <si>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</si>
  <si>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</si>
  <si>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</si>
  <si>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</si>
  <si>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</si>
  <si>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</si>
  <si>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</si>
  <si>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</si>
  <si>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</si>
  <si>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</si>
  <si>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</si>
  <si>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</si>
  <si>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</si>
  <si>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</si>
  <si>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</si>
  <si>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</si>
  <si>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</si>
  <si>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</si>
  <si>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</si>
  <si>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</si>
  <si>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</si>
  <si>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</si>
  <si>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</si>
  <si>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</si>
  <si>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</si>
  <si>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</si>
  <si>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</si>
  <si>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</si>
  <si>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</si>
  <si>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</si>
  <si>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</si>
  <si>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</si>
  <si>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</si>
  <si>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</si>
  <si>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</si>
  <si>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</si>
  <si>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</si>
  <si>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</si>
  <si>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</si>
  <si>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</si>
  <si>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</si>
  <si>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</si>
  <si>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</si>
  <si>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</si>
  <si>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</si>
  <si>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</si>
  <si>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</si>
  <si>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</si>
  <si>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</si>
  <si>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</si>
  <si>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</si>
  <si>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</si>
  <si>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</si>
  <si>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</si>
  <si>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</si>
  <si>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</si>
  <si>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</si>
  <si>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</si>
  <si>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</si>
  <si>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</si>
  <si>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</si>
  <si>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</si>
  <si>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</si>
  <si>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</si>
  <si>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</si>
  <si>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</si>
  <si>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</si>
  <si>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</si>
  <si>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</si>
  <si>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</si>
  <si>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</si>
  <si>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</si>
  <si>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</si>
  <si>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</si>
  <si>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</si>
  <si>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</si>
  <si>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</si>
  <si>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</si>
  <si>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</si>
  <si>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</si>
  <si>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</si>
  <si>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</si>
  <si>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</si>
  <si>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</si>
  <si>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</si>
  <si>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</si>
  <si>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</si>
  <si>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</si>
  <si>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</si>
  <si>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</si>
  <si>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</si>
  <si>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</si>
  <si>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</si>
  <si>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</si>
  <si>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</si>
  <si>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</si>
  <si>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</si>
  <si>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</si>
  <si>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</si>
  <si>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</si>
  <si>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</si>
  <si>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</si>
  <si>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</si>
  <si>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</si>
  <si>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</si>
  <si>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</si>
  <si>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</si>
  <si>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</si>
  <si>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</si>
  <si>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</si>
  <si>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</si>
  <si>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</si>
  <si>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</si>
  <si>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</si>
  <si>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</si>
  <si>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</si>
  <si>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</si>
  <si>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</si>
  <si>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</si>
  <si>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</si>
  <si>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</si>
  <si>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</si>
  <si>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</si>
  <si>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</si>
  <si>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</si>
  <si>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</si>
  <si>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</si>
  <si>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</si>
  <si>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</si>
  <si>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</si>
  <si>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</si>
  <si>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</si>
  <si>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</si>
  <si>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</si>
  <si>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</si>
  <si>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</si>
  <si>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</si>
  <si>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</si>
  <si>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</si>
  <si>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</si>
  <si>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</si>
  <si>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</si>
  <si>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</si>
  <si>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</si>
  <si>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</si>
  <si>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</si>
  <si>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</si>
  <si>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</si>
  <si>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</si>
  <si>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</si>
  <si>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</si>
  <si>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</si>
  <si>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</si>
  <si>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</si>
  <si>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</si>
  <si>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</si>
  <si>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</si>
  <si>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</si>
  <si>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</si>
  <si>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</si>
  <si>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</si>
  <si>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</si>
  <si>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</si>
  <si>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</si>
  <si>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</si>
  <si>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</si>
  <si>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</si>
  <si>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</si>
  <si>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</si>
  <si>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</si>
  <si>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</si>
  <si>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</si>
  <si>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</si>
  <si>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</si>
  <si>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</si>
  <si>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</si>
  <si>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</si>
  <si>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</si>
  <si>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</si>
  <si>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</si>
  <si>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</si>
  <si>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</si>
  <si>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</si>
  <si>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</si>
  <si>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</si>
  <si>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</si>
  <si>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</si>
  <si>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</si>
  <si>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</si>
  <si>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</si>
  <si>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</si>
  <si>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</si>
  <si>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</si>
  <si>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</si>
  <si>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</si>
  <si>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</si>
  <si>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</si>
  <si>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</si>
  <si>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</si>
  <si>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</si>
  <si>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</si>
  <si>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</si>
  <si>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</si>
  <si>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</si>
  <si>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</si>
  <si>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</si>
  <si>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</si>
  <si>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</si>
  <si>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</si>
  <si>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</si>
  <si>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</si>
  <si>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</si>
  <si>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</si>
  <si>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</si>
  <si>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</si>
  <si>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</si>
  <si>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</si>
  <si>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</si>
  <si>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</si>
  <si>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</si>
  <si>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</si>
  <si>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</si>
  <si>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</si>
  <si>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</si>
  <si>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</si>
  <si>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</si>
  <si>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</si>
  <si>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</si>
  <si>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</si>
  <si>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</si>
  <si>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</si>
  <si>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</si>
  <si>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</si>
  <si>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</si>
  <si>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</si>
  <si>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</si>
  <si>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</si>
  <si>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</si>
  <si>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</si>
  <si>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</si>
  <si>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</si>
  <si>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</si>
  <si>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</si>
  <si>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</si>
  <si>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</si>
  <si>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</si>
  <si>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</si>
  <si>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</si>
  <si>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</si>
  <si>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</si>
  <si>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</si>
  <si>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</si>
  <si>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</si>
  <si>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</si>
  <si>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</si>
  <si>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</si>
  <si>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</si>
  <si>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</si>
  <si>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</si>
  <si>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</si>
  <si>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</si>
  <si>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</si>
  <si>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</si>
  <si>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</si>
  <si>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</si>
  <si>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</si>
  <si>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</si>
  <si>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</si>
  <si>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</si>
  <si>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</si>
  <si>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</si>
  <si>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</si>
  <si>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</si>
  <si>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</si>
  <si>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</si>
  <si>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</si>
  <si>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</si>
  <si>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</si>
  <si>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</si>
  <si>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</si>
  <si>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</si>
  <si>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</si>
  <si>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</si>
  <si>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</si>
  <si>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</si>
  <si>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</si>
  <si>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</si>
  <si>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</si>
  <si>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</si>
  <si>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</si>
  <si>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</si>
  <si>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</si>
  <si>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</si>
  <si>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</si>
  <si>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</si>
  <si>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</si>
  <si>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</si>
  <si>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</si>
  <si>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</si>
  <si>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</si>
  <si>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</si>
  <si>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</si>
  <si>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</si>
  <si>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</si>
  <si>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</si>
  <si>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</si>
  <si>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</si>
  <si>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</si>
  <si>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</si>
  <si>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</si>
  <si>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</si>
  <si>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</si>
  <si>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</si>
  <si>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</si>
  <si>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</si>
  <si>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</si>
  <si>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</si>
  <si>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</si>
  <si>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</si>
  <si>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</si>
  <si>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</si>
  <si>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</si>
  <si>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</si>
  <si>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</si>
  <si>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</si>
  <si>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</si>
  <si>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</si>
  <si>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</si>
  <si>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</si>
  <si>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</si>
  <si>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</si>
  <si>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</si>
  <si>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</si>
  <si>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</si>
  <si>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</si>
  <si>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</si>
  <si>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</si>
  <si>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</si>
  <si>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</si>
  <si>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</si>
  <si>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</si>
  <si>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</si>
  <si>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</si>
  <si>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</si>
  <si>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</si>
  <si>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</si>
  <si>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</si>
  <si>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</si>
  <si>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</si>
  <si>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</si>
  <si>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</si>
  <si>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</si>
  <si>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</si>
  <si>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</si>
  <si>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</si>
  <si>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</si>
  <si>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</si>
  <si>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</si>
  <si>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</si>
  <si>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</si>
  <si>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</si>
  <si>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</si>
  <si>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</si>
  <si>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</si>
  <si>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</si>
  <si>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</si>
  <si>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</si>
  <si>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</si>
  <si>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</si>
  <si>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</si>
  <si>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</si>
  <si>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</si>
  <si>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</si>
  <si>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</si>
  <si>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</si>
  <si>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</si>
  <si>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</si>
  <si>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</si>
  <si>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</si>
  <si>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</si>
  <si>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</si>
  <si>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</si>
  <si>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</si>
  <si>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</si>
  <si>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</si>
  <si>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</si>
  <si>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</si>
  <si>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</si>
  <si>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</si>
  <si>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</si>
  <si>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</si>
  <si>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</si>
  <si>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</si>
  <si>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</si>
  <si>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</si>
  <si>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</si>
  <si>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</si>
  <si>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</si>
  <si>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</si>
  <si>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</si>
  <si>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</si>
  <si>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</si>
  <si>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</si>
  <si>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</si>
  <si>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</si>
  <si>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</si>
  <si>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</si>
  <si>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</si>
  <si>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</si>
  <si>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</si>
  <si>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</si>
  <si>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</si>
  <si>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</si>
  <si>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</si>
  <si>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</si>
  <si>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</si>
  <si>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</si>
  <si>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</si>
  <si>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</si>
  <si>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</si>
  <si>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</si>
  <si>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</si>
  <si>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</si>
  <si>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</si>
  <si>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</si>
  <si>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</si>
  <si>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</si>
  <si>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</si>
  <si>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</si>
  <si>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</si>
  <si>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</si>
  <si>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</si>
  <si>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</si>
  <si>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</si>
  <si>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</si>
  <si>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</si>
  <si>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</si>
  <si>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</si>
  <si>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</si>
  <si>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</si>
  <si>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</si>
  <si>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</si>
  <si>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</si>
  <si>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</si>
  <si>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</si>
  <si>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</si>
  <si>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</si>
  <si>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</si>
  <si>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</si>
  <si>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</si>
  <si>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</si>
  <si>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</si>
  <si>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</si>
  <si>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</si>
  <si>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</si>
  <si>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</si>
  <si>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</si>
  <si>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</si>
  <si>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</si>
  <si>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</si>
  <si>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</si>
  <si>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</si>
  <si>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</si>
  <si>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</si>
  <si>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</si>
  <si>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</si>
  <si>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</si>
  <si>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</si>
  <si>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</si>
  <si>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</si>
  <si>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</si>
  <si>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</si>
  <si>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</si>
  <si>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</si>
  <si>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</si>
  <si>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</si>
  <si>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</si>
  <si>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</si>
  <si>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</si>
  <si>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</si>
  <si>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</si>
  <si>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</si>
  <si>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</si>
  <si>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</si>
  <si>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</si>
  <si>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</si>
  <si>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</si>
  <si>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</si>
  <si>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</si>
  <si>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</si>
  <si>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</si>
  <si>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</si>
  <si>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</si>
  <si>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</si>
  <si>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</si>
  <si>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</si>
  <si>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</si>
  <si>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</si>
  <si>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</si>
  <si>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</si>
  <si>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</si>
  <si>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</si>
  <si>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</si>
  <si>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</si>
  <si>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</si>
  <si>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</si>
  <si>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</si>
  <si>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</si>
  <si>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</si>
  <si>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</si>
  <si>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</si>
  <si>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</si>
  <si>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</si>
  <si>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</si>
  <si>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</si>
  <si>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</si>
  <si>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</si>
  <si>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</si>
  <si>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</si>
  <si>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</si>
  <si>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</si>
  <si>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</si>
  <si>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</si>
  <si>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</si>
  <si>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</si>
  <si>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</si>
  <si>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</si>
  <si>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</si>
  <si>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</si>
  <si>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</si>
  <si>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</si>
  <si>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</si>
  <si>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</si>
  <si>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</si>
  <si>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</si>
  <si>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</si>
  <si>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</si>
  <si>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</si>
  <si>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</si>
  <si>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</si>
  <si>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</si>
  <si>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</si>
  <si>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</si>
  <si>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</si>
  <si>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</si>
  <si>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</si>
  <si>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</si>
  <si>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</si>
  <si>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</si>
  <si>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</si>
  <si>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</si>
  <si>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</si>
  <si>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</si>
  <si>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</si>
  <si>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</si>
  <si>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</si>
  <si>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</si>
  <si>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</si>
  <si>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</si>
  <si>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</si>
  <si>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</si>
  <si>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</si>
  <si>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</si>
  <si>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</si>
  <si>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</si>
  <si>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</si>
  <si>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</si>
  <si>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</si>
  <si>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</si>
  <si>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</si>
  <si>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</si>
  <si>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</si>
  <si>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</si>
  <si>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</si>
  <si>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</si>
  <si>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</si>
  <si>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</si>
  <si>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</si>
  <si>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</si>
  <si>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</si>
  <si>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</si>
  <si>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</si>
  <si>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</si>
  <si>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</si>
  <si>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</si>
  <si>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</si>
  <si>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</si>
  <si>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</si>
  <si>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</si>
  <si>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</si>
  <si>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</si>
  <si>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</si>
  <si>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</si>
  <si>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</si>
  <si>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</si>
  <si>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</si>
  <si>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</si>
  <si>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</si>
  <si>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</si>
  <si>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</si>
  <si>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</si>
  <si>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</si>
  <si>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</si>
  <si>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</si>
  <si>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</si>
  <si>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</si>
  <si>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</si>
  <si>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</si>
  <si>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</si>
  <si>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</si>
  <si>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</si>
  <si>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</si>
  <si>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</si>
  <si>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</si>
  <si>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</si>
  <si>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</si>
  <si>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</si>
  <si>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</si>
  <si>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</si>
  <si>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</si>
  <si>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</si>
  <si>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</si>
  <si>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</si>
  <si>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</si>
  <si>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</si>
  <si>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</si>
  <si>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</si>
  <si>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</si>
  <si>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</si>
  <si>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</si>
  <si>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</si>
  <si>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</si>
  <si>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</si>
  <si>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</si>
  <si>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</si>
  <si>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</si>
  <si>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</si>
  <si>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</si>
  <si>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</si>
  <si>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</si>
  <si>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</si>
  <si>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</si>
  <si>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</si>
  <si>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</si>
  <si>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</si>
  <si>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</si>
  <si>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</si>
  <si>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</si>
  <si>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</si>
  <si>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</si>
  <si>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</si>
  <si>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</si>
  <si>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</si>
  <si>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</si>
  <si>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</si>
  <si>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</si>
  <si>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</si>
  <si>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</si>
  <si>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</si>
  <si>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</si>
  <si>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</si>
  <si>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</si>
  <si>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</si>
  <si>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</si>
  <si>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</si>
  <si>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</si>
  <si>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</si>
  <si>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</si>
  <si>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</si>
  <si>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</si>
  <si>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</si>
  <si>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</si>
  <si>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</si>
  <si>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</si>
  <si>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</si>
  <si>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</si>
  <si>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</si>
  <si>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</si>
  <si>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</si>
  <si>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</si>
  <si>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</si>
  <si>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</si>
  <si>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</si>
  <si>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</si>
  <si>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</si>
  <si>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</si>
  <si>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</si>
  <si>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</si>
  <si>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</si>
  <si>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</si>
  <si>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</si>
  <si>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</si>
  <si>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</si>
  <si>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</si>
  <si>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</si>
  <si>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</si>
  <si>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</si>
  <si>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</si>
  <si>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</si>
  <si>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</si>
  <si>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</si>
  <si>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</si>
  <si>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</si>
  <si>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</si>
  <si>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</si>
  <si>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</si>
  <si>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</si>
  <si>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</si>
  <si>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</si>
  <si>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</si>
  <si>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</si>
  <si>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</si>
  <si>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</si>
  <si>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</si>
  <si>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</si>
  <si>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</si>
  <si>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</si>
  <si>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</si>
  <si>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</si>
  <si>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</si>
  <si>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</si>
  <si>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</si>
  <si>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</si>
  <si>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</si>
  <si>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</si>
  <si>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</si>
  <si>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</si>
  <si>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</si>
  <si>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</si>
  <si>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</si>
  <si>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</si>
  <si>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</si>
  <si>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</si>
  <si>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</si>
  <si>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</si>
  <si>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</si>
  <si>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</si>
  <si>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</si>
  <si>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</si>
  <si>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</si>
  <si>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</si>
  <si>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</si>
  <si>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</si>
  <si>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</si>
  <si>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</si>
  <si>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</si>
  <si>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</si>
  <si>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</si>
  <si>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</si>
  <si>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</si>
  <si>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</si>
  <si>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</si>
  <si>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</si>
  <si>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</si>
  <si>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</si>
  <si>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</si>
  <si>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</si>
  <si>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</si>
  <si>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</si>
  <si>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</si>
  <si>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</si>
  <si>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</si>
  <si>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</si>
  <si>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</si>
  <si>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</si>
  <si>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</si>
  <si>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</si>
  <si>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</si>
  <si>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</si>
  <si>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</si>
  <si>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</si>
  <si>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</si>
  <si>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</si>
  <si>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</si>
  <si>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</si>
  <si>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</si>
  <si>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</si>
  <si>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</si>
  <si>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</si>
  <si>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</si>
  <si>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</si>
  <si>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</si>
  <si>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</si>
  <si>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</si>
  <si>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</si>
  <si>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</si>
  <si>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</si>
  <si>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</si>
  <si>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</si>
  <si>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</si>
  <si>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</si>
  <si>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</si>
  <si>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</si>
  <si>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</si>
  <si>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</si>
  <si>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</si>
  <si>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</si>
  <si>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</si>
  <si>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</si>
  <si>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</si>
  <si>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</si>
  <si>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</si>
  <si>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</si>
  <si>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</si>
  <si>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</si>
  <si>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</si>
  <si>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</si>
  <si>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</si>
  <si>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</si>
  <si>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</si>
  <si>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</si>
  <si>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</si>
  <si>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</si>
  <si>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</si>
  <si>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</si>
  <si>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</si>
  <si>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</si>
  <si>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</si>
  <si>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</si>
  <si>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</si>
  <si>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</si>
  <si>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</si>
  <si>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</si>
  <si>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</si>
  <si>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</si>
  <si>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</si>
  <si>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</si>
  <si>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</si>
  <si>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</si>
  <si>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</si>
  <si>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</si>
  <si>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</si>
  <si>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</si>
  <si>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</si>
  <si>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</si>
  <si>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</si>
  <si>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</si>
  <si>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</si>
  <si>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</si>
  <si>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</si>
  <si>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</si>
  <si>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</si>
  <si>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</si>
  <si>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</si>
  <si>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</si>
  <si>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</si>
  <si>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</si>
  <si>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</si>
  <si>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</si>
  <si>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</si>
  <si>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</si>
  <si>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</si>
  <si>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</si>
  <si>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</si>
  <si>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</si>
  <si>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</si>
  <si>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</si>
  <si>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</si>
  <si>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</si>
  <si>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</si>
  <si>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</si>
  <si>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</si>
  <si>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</si>
  <si>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</si>
  <si>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</si>
  <si>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</si>
  <si>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</si>
  <si>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</si>
  <si>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</si>
  <si>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</si>
  <si>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</si>
  <si>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</si>
  <si>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</si>
  <si>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</si>
  <si>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</si>
  <si>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</si>
  <si>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</si>
  <si>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</si>
  <si>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</si>
  <si>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</si>
  <si>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</si>
  <si>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</si>
  <si>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</si>
  <si>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</si>
  <si>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</si>
  <si>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</si>
  <si>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</si>
  <si>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</si>
  <si>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</si>
  <si>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</si>
  <si>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</si>
  <si>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</si>
  <si>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</si>
  <si>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</si>
  <si>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</si>
  <si>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</si>
  <si>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</si>
  <si>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</si>
  <si>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</si>
  <si>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</si>
  <si>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</si>
  <si>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</si>
  <si>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</si>
  <si>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</si>
  <si>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</si>
  <si>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</si>
  <si>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</si>
  <si>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</si>
  <si>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</si>
  <si>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</si>
  <si>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</si>
  <si>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</si>
  <si>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</si>
  <si>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</si>
  <si>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</si>
  <si>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</si>
  <si>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</si>
  <si>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</si>
  <si>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</si>
  <si>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</si>
  <si>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</si>
  <si>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</si>
  <si>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</si>
  <si>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</si>
  <si>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</si>
  <si>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</si>
  <si>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</si>
  <si>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</si>
  <si>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</si>
  <si>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</si>
  <si>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</si>
  <si>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</si>
  <si>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</si>
  <si>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</si>
  <si>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</si>
  <si>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</si>
  <si>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</si>
  <si>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</si>
  <si>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</si>
  <si>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</si>
  <si>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</si>
  <si>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</si>
  <si>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</si>
  <si>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</si>
  <si>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</si>
  <si>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</si>
  <si>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</si>
  <si>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</si>
  <si>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</si>
  <si>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</si>
  <si>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</si>
  <si>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</si>
  <si>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</si>
  <si>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</si>
  <si>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</si>
  <si>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</si>
  <si>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</si>
  <si>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</si>
  <si>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</si>
  <si>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</si>
  <si>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</si>
  <si>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</si>
  <si>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</si>
  <si>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</si>
  <si>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</si>
  <si>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</si>
  <si>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</si>
  <si>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</si>
  <si>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</si>
  <si>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</si>
  <si>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</si>
  <si>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</si>
  <si>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</si>
  <si>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</si>
  <si>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</si>
  <si>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</si>
  <si>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</si>
  <si>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</si>
  <si>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</si>
  <si>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</si>
  <si>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</si>
  <si>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</si>
  <si>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</si>
  <si>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</si>
  <si>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</si>
  <si>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</si>
  <si>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</si>
  <si>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</si>
  <si>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</si>
  <si>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</si>
  <si>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</si>
  <si>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</si>
  <si>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</si>
  <si>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</si>
  <si>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</si>
  <si>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</si>
  <si>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</si>
  <si>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</si>
  <si>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</si>
  <si>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</si>
  <si>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</si>
  <si>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</si>
  <si>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</si>
  <si>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</si>
  <si>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</si>
  <si>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</si>
  <si>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</si>
  <si>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</si>
  <si>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</si>
  <si>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</si>
  <si>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</si>
  <si>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</si>
  <si>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</si>
  <si>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</si>
  <si>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</si>
  <si>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</si>
  <si>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</si>
  <si>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</si>
  <si>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</si>
  <si>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</si>
  <si>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</si>
  <si>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</si>
  <si>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</si>
  <si>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</si>
  <si>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</si>
  <si>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</si>
  <si>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</si>
  <si>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</si>
  <si>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</si>
  <si>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</si>
  <si>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</si>
  <si>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</si>
  <si>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</si>
  <si>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</si>
  <si>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</si>
  <si>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</si>
  <si>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</si>
  <si>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</si>
  <si>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</si>
  <si>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</si>
  <si>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</si>
  <si>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</si>
  <si>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</si>
  <si>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</si>
  <si>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</si>
  <si>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</si>
  <si>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</si>
  <si>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</si>
  <si>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</si>
  <si>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</si>
  <si>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</si>
  <si>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</si>
  <si>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</si>
  <si>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</si>
  <si>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</si>
  <si>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</si>
  <si>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</si>
  <si>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</si>
  <si>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</si>
  <si>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</si>
  <si>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</si>
  <si>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</si>
  <si>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</si>
  <si>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</si>
  <si>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</si>
  <si>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</si>
  <si>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</si>
  <si>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</si>
  <si>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</si>
  <si>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</si>
  <si>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</si>
  <si>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</si>
  <si>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</si>
  <si>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</si>
  <si>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</si>
  <si>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</si>
  <si>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</si>
  <si>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</si>
  <si>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</si>
  <si>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</si>
  <si>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</si>
  <si>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</si>
  <si>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</si>
  <si>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</si>
  <si>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</si>
  <si>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</si>
  <si>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</si>
  <si>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</si>
  <si>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</si>
  <si>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</si>
  <si>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</si>
  <si>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</si>
  <si>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</si>
  <si>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</si>
  <si>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</si>
  <si>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</si>
  <si>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</si>
  <si>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</si>
  <si>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</si>
  <si>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</si>
  <si>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</si>
  <si>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</si>
  <si>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</si>
  <si>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</si>
  <si>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</si>
  <si>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</si>
  <si>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</si>
  <si>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</si>
  <si>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</si>
  <si>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</si>
  <si>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</si>
  <si>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</si>
  <si>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</si>
  <si>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</si>
  <si>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</si>
  <si>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</si>
  <si>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</si>
  <si>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</si>
  <si>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</si>
  <si>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</si>
  <si>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</si>
  <si>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</si>
  <si>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</si>
  <si>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</si>
  <si>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</si>
  <si>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</si>
  <si>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</si>
  <si>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</si>
  <si>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</si>
  <si>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</si>
  <si>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</si>
  <si>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</si>
  <si>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</si>
  <si>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</si>
  <si>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</si>
  <si>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</si>
  <si>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</si>
  <si>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</si>
  <si>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</si>
  <si>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</si>
  <si>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</si>
  <si>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</si>
  <si>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</si>
  <si>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</si>
  <si>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</si>
  <si>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</si>
  <si>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</si>
  <si>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</si>
  <si>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</si>
  <si>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</si>
  <si>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</si>
  <si>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</si>
  <si>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</si>
  <si>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</si>
  <si>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</si>
  <si>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</si>
  <si>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</si>
  <si>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</si>
  <si>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</si>
  <si>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</si>
  <si>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</si>
  <si>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</si>
  <si>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</si>
  <si>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</si>
  <si>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</si>
  <si>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</si>
  <si>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</si>
  <si>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</si>
  <si>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</si>
  <si>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</si>
  <si>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</si>
  <si>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</si>
  <si>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</si>
  <si>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</si>
  <si>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</si>
  <si>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</si>
  <si>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</si>
  <si>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</si>
  <si>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</si>
  <si>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</si>
  <si>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</si>
  <si>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</si>
  <si>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</si>
  <si>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</si>
  <si>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</si>
  <si>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</si>
  <si>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</si>
  <si>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</si>
  <si>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</si>
  <si>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</si>
  <si>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</si>
  <si>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</si>
  <si>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</si>
  <si>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</si>
  <si>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</si>
  <si>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</si>
  <si>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</si>
  <si>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</si>
  <si>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</si>
  <si>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</si>
  <si>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</si>
  <si>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</si>
  <si>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</si>
  <si>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</si>
  <si>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</si>
  <si>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</si>
  <si>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</si>
  <si>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</si>
  <si>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</si>
  <si>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</si>
  <si>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</si>
  <si>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</si>
  <si>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</si>
  <si>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</si>
  <si>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</si>
  <si>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</si>
  <si>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</si>
  <si>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</si>
  <si>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</si>
  <si>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</si>
  <si>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</si>
  <si>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</si>
  <si>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</si>
  <si>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</si>
  <si>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</si>
  <si>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</si>
  <si>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</si>
  <si>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</si>
  <si>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</si>
  <si>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</si>
  <si>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</si>
  <si>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</si>
  <si>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</si>
  <si>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</si>
  <si>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</si>
  <si>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</si>
  <si>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</si>
  <si>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</si>
  <si>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</si>
  <si>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</si>
  <si>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</si>
  <si>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</si>
  <si>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</si>
  <si>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</si>
  <si>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</si>
  <si>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</si>
  <si>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</si>
  <si>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</si>
  <si>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</si>
  <si>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</si>
  <si>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</si>
  <si>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</si>
  <si>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</si>
  <si>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</si>
  <si>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</si>
  <si>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</si>
  <si>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</si>
  <si>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</si>
  <si>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</si>
  <si>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</si>
  <si>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</si>
  <si>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</si>
  <si>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</si>
  <si>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</si>
  <si>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</si>
  <si>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</si>
  <si>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</si>
  <si>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</si>
  <si>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</si>
  <si>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</si>
  <si>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</si>
  <si>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</si>
  <si>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</si>
  <si>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</si>
  <si>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</si>
  <si>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</si>
  <si>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</si>
  <si>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</si>
  <si>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</si>
  <si>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</si>
  <si>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</si>
  <si>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</si>
  <si>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</si>
  <si>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</si>
  <si>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</si>
  <si>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</si>
  <si>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</si>
  <si>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</si>
  <si>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</si>
  <si>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</si>
  <si>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</si>
  <si>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</si>
  <si>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</si>
  <si>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</si>
  <si>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</si>
  <si>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</si>
  <si>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</si>
  <si>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</si>
  <si>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</si>
  <si>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</si>
  <si>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</si>
  <si>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</si>
  <si>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</si>
  <si>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</si>
  <si>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</si>
  <si>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</si>
  <si>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</si>
  <si>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</si>
  <si>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</si>
  <si>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</si>
  <si>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</si>
  <si>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</si>
  <si>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</si>
  <si>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</si>
  <si>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</si>
  <si>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</si>
  <si>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</si>
  <si>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</si>
  <si>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</si>
  <si>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</si>
  <si>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</si>
  <si>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</si>
  <si>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</si>
  <si>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</si>
  <si>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</si>
  <si>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</si>
  <si>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</si>
  <si>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</si>
  <si>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</si>
  <si>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</si>
  <si>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</si>
  <si>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</si>
  <si>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</si>
  <si>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</si>
  <si>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</si>
  <si>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</si>
  <si>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</si>
  <si>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</si>
  <si>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</si>
  <si>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</si>
  <si>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</si>
  <si>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</si>
  <si>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</si>
  <si>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</si>
  <si>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</si>
  <si>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</si>
  <si>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</si>
  <si>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</si>
  <si>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</si>
  <si>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</si>
  <si>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</si>
  <si>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</si>
  <si>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</si>
  <si>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</si>
  <si>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</si>
  <si>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</si>
  <si>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</si>
  <si>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</si>
  <si>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</si>
  <si>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</si>
  <si>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</si>
  <si>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</si>
  <si>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</si>
  <si>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</si>
  <si>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</si>
  <si>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</si>
  <si>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</si>
  <si>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</si>
  <si>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</si>
  <si>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</si>
  <si>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</si>
  <si>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</si>
  <si>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</si>
  <si>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</si>
  <si>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</si>
  <si>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</si>
  <si>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</si>
  <si>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</si>
  <si>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</si>
  <si>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</si>
  <si>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</si>
  <si>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</si>
  <si>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</si>
  <si>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</si>
  <si>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</si>
  <si>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</si>
  <si>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</si>
  <si>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</si>
  <si>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</si>
  <si>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</si>
  <si>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</si>
  <si>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</si>
  <si>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</si>
  <si>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</si>
  <si>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</si>
  <si>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</si>
  <si>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</si>
  <si>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</si>
  <si>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</si>
  <si>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</si>
  <si>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</si>
  <si>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</si>
  <si>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</si>
  <si>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</si>
  <si>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</si>
  <si>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</si>
  <si>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</si>
  <si>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</si>
  <si>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</si>
  <si>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</si>
  <si>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</si>
  <si>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</si>
  <si>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</si>
  <si>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</si>
  <si>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</si>
  <si>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</si>
  <si>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</si>
  <si>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</si>
  <si>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</si>
  <si>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</si>
  <si>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</si>
  <si>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</si>
  <si>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</si>
  <si>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</si>
  <si>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</si>
  <si>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</si>
  <si>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</si>
  <si>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</si>
  <si>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</si>
  <si>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</si>
  <si>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</si>
  <si>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</si>
  <si>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</si>
  <si>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</si>
  <si>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</si>
  <si>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</si>
  <si>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</si>
  <si>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</si>
  <si>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</si>
  <si>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</si>
  <si>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</si>
  <si>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</si>
  <si>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</si>
  <si>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</si>
  <si>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</si>
  <si>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</si>
  <si>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</si>
  <si>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</si>
  <si>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</si>
  <si>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</si>
  <si>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</si>
  <si>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</si>
  <si>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</si>
  <si>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</si>
  <si>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</si>
  <si>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</si>
  <si>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</si>
  <si>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</si>
  <si>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</si>
  <si>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</si>
  <si>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</si>
  <si>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</si>
  <si>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</si>
  <si>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</si>
  <si>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</si>
  <si>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</si>
  <si>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</si>
  <si>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</si>
  <si>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</si>
  <si>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</si>
  <si>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</si>
  <si>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</si>
  <si>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</si>
  <si>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</si>
  <si>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</si>
  <si>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</si>
  <si>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</si>
  <si>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</si>
  <si>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</si>
  <si>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</si>
  <si>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</si>
  <si>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</si>
  <si>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</si>
  <si>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</si>
  <si>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</si>
  <si>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</si>
  <si>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</si>
  <si>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</si>
  <si>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</si>
  <si>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</si>
  <si>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</si>
  <si>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</si>
  <si>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</si>
  <si>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</si>
  <si>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</si>
  <si>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</si>
  <si>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</si>
  <si>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</si>
  <si>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</si>
  <si>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</si>
  <si>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</si>
  <si>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</si>
  <si>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</si>
  <si>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</si>
  <si>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</si>
  <si>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</si>
  <si>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</si>
  <si>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</si>
  <si>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</si>
  <si>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</si>
  <si>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</si>
  <si>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</si>
  <si>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</si>
  <si>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</si>
  <si>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</si>
  <si>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</si>
  <si>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</si>
  <si>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</si>
  <si>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</si>
  <si>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</si>
  <si>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</si>
  <si>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</si>
  <si>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</si>
  <si>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</si>
  <si>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</si>
  <si>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</si>
  <si>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</si>
  <si>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</si>
  <si>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</si>
  <si>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</si>
  <si>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</si>
  <si>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</si>
  <si>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</si>
  <si>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</si>
  <si>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</si>
  <si>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</si>
  <si>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</si>
  <si>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</si>
  <si>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</si>
  <si>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</si>
  <si>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</si>
  <si>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</si>
  <si>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</si>
  <si>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</si>
  <si>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</si>
  <si>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</si>
  <si>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</si>
  <si>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</si>
  <si>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</si>
  <si>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</si>
  <si>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</si>
  <si>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</si>
  <si>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</si>
  <si>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</si>
  <si>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</si>
  <si>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</si>
  <si>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</si>
  <si>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</si>
  <si>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</si>
  <si>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</si>
  <si>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</si>
  <si>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</si>
  <si>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</si>
  <si>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</si>
  <si>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</si>
  <si>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</si>
  <si>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</si>
  <si>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</si>
  <si>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</si>
  <si>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</si>
  <si>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</si>
  <si>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</si>
  <si>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</si>
  <si>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</si>
  <si>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</si>
  <si>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</si>
  <si>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</si>
  <si>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</si>
  <si>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</si>
  <si>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</si>
  <si>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</si>
  <si>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</si>
  <si>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</si>
  <si>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</si>
  <si>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</si>
  <si>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</si>
  <si>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</si>
  <si>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</si>
  <si>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</si>
  <si>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</si>
  <si>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</si>
  <si>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</si>
  <si>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</si>
  <si>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</si>
  <si>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</si>
  <si>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</si>
  <si>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</si>
  <si>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</si>
  <si>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</si>
  <si>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</si>
  <si>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</si>
  <si>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</si>
  <si>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</si>
  <si>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</si>
  <si>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</si>
  <si>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</si>
  <si>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</si>
  <si>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</si>
  <si>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</si>
  <si>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</si>
  <si>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</si>
  <si>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</si>
  <si>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</si>
  <si>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</si>
  <si>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</si>
  <si>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</si>
  <si>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</si>
  <si>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</si>
  <si>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</si>
  <si>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</si>
  <si>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</si>
  <si>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</si>
  <si>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</si>
  <si>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</si>
  <si>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</si>
  <si>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</si>
  <si>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</si>
  <si>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</si>
  <si>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</si>
  <si>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</si>
  <si>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</si>
  <si>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</si>
  <si>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</si>
  <si>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</si>
  <si>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</si>
  <si>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</si>
  <si>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</si>
  <si>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</si>
  <si>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</si>
  <si>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</si>
  <si>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</si>
  <si>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</si>
  <si>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</si>
  <si>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</si>
  <si>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</si>
  <si>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</si>
  <si>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</si>
  <si>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</si>
  <si>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</si>
  <si>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</si>
  <si>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</si>
  <si>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</si>
  <si>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</si>
  <si>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</si>
  <si>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</si>
  <si>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</si>
  <si>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</si>
  <si>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</si>
  <si>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</si>
  <si>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</si>
  <si>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</si>
  <si>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</si>
  <si>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</si>
  <si>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</si>
  <si>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</si>
  <si>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</si>
  <si>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</si>
  <si>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</si>
  <si>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</si>
  <si>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</si>
  <si>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</si>
  <si>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</si>
  <si>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</si>
  <si>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</si>
  <si>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</si>
  <si>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</si>
  <si>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</si>
  <si>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</si>
  <si>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</si>
  <si>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</si>
  <si>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</si>
  <si>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</si>
  <si>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</si>
  <si>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</si>
  <si>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</si>
  <si>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</si>
  <si>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</si>
  <si>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</si>
  <si>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</si>
  <si>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</si>
  <si>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</si>
  <si>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</si>
  <si>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</si>
  <si>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</si>
  <si>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</si>
  <si>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</si>
  <si>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</si>
  <si>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</si>
  <si>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</si>
  <si>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</si>
  <si>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</si>
  <si>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</si>
  <si>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</si>
  <si>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</si>
  <si>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</si>
  <si>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</si>
  <si>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</si>
  <si>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</si>
  <si>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</si>
  <si>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</si>
  <si>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</si>
  <si>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</si>
  <si>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</si>
  <si>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</si>
  <si>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</si>
  <si>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</si>
  <si>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</si>
  <si>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</si>
  <si>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</si>
  <si>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</si>
  <si>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</si>
  <si>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</si>
  <si>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</si>
  <si>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</si>
  <si>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</si>
  <si>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</si>
  <si>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</si>
  <si>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</si>
  <si>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</si>
  <si>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</si>
  <si>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</si>
  <si>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</si>
  <si>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</si>
  <si>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</si>
  <si>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</si>
  <si>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</si>
  <si>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</si>
  <si>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</si>
  <si>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</si>
  <si>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</si>
  <si>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</si>
  <si>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</si>
  <si>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</si>
  <si>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</si>
  <si>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</si>
  <si>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</si>
  <si>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</si>
  <si>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</si>
  <si>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</si>
  <si>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</si>
  <si>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</si>
  <si>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</si>
  <si>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</si>
  <si>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</si>
  <si>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</si>
  <si>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</si>
  <si>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</si>
  <si>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</si>
  <si>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</si>
  <si>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</si>
  <si>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</si>
  <si>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</si>
  <si>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</si>
  <si>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</si>
  <si>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</si>
  <si>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</si>
  <si>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</si>
  <si>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</si>
  <si>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</si>
  <si>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</si>
  <si>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</si>
  <si>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</si>
  <si>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</si>
  <si>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</si>
  <si>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</si>
  <si>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</si>
  <si>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</si>
  <si>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</si>
  <si>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</si>
  <si>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</si>
  <si>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</si>
  <si>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</si>
  <si>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</si>
  <si>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</si>
  <si>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</si>
  <si>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</si>
  <si>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</si>
  <si>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</si>
  <si>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</si>
  <si>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</si>
  <si>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</si>
  <si>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</si>
  <si>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</si>
  <si>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</si>
  <si>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</si>
  <si>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</si>
  <si>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</si>
  <si>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</si>
  <si>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</si>
  <si>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</si>
  <si>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</si>
  <si>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</si>
  <si>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</si>
  <si>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</si>
  <si>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</si>
  <si>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</si>
  <si>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</si>
  <si>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</si>
  <si>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</si>
  <si>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</si>
  <si>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</si>
  <si>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</si>
  <si>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</si>
  <si>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</si>
  <si>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</si>
  <si>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</si>
  <si>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</si>
  <si>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</si>
  <si>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</si>
  <si>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</si>
  <si>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</si>
  <si>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</si>
  <si>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</si>
  <si>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</si>
  <si>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</si>
  <si>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</si>
  <si>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</si>
  <si>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</si>
  <si>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</si>
  <si>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</si>
  <si>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</si>
  <si>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</si>
  <si>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</si>
  <si>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</si>
  <si>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</si>
  <si>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</si>
  <si>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</si>
  <si>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</si>
  <si>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</si>
  <si>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</si>
  <si>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</si>
  <si>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</si>
  <si>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</si>
  <si>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</si>
  <si>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</si>
  <si>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</si>
  <si>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</si>
  <si>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</si>
  <si>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</si>
  <si>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</si>
  <si>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</si>
  <si>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</si>
  <si>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</si>
  <si>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</si>
  <si>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</si>
  <si>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</si>
  <si>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</si>
  <si>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</si>
  <si>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</si>
  <si>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</si>
  <si>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</si>
  <si>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</si>
  <si>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</si>
  <si>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</si>
  <si>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</si>
  <si>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</si>
  <si>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</si>
  <si>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</si>
  <si>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</si>
  <si>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</si>
  <si>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</si>
  <si>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</si>
  <si>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</si>
  <si>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</si>
  <si>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</si>
  <si>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</si>
  <si>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</si>
  <si>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</si>
  <si>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</si>
  <si>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</si>
  <si>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</si>
  <si>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</si>
  <si>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</si>
  <si>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</si>
  <si>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</si>
  <si>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</si>
  <si>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</si>
  <si>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</si>
  <si>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</si>
  <si>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</si>
  <si>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</si>
  <si>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</si>
  <si>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</si>
  <si>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</si>
  <si>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</si>
  <si>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</si>
  <si>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</si>
  <si>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</si>
  <si>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</si>
  <si>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</si>
  <si>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</si>
  <si>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</si>
  <si>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</si>
  <si>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</si>
  <si>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</si>
  <si>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</si>
  <si>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</si>
  <si>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</si>
  <si>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</si>
  <si>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</si>
  <si>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</si>
  <si>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</si>
  <si>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</si>
  <si>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</si>
  <si>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</si>
  <si>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</si>
  <si>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</si>
  <si>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</si>
  <si>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</si>
  <si>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</si>
  <si>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</si>
  <si>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</si>
  <si>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</si>
  <si>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</si>
  <si>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</si>
  <si>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</si>
  <si>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</si>
  <si>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</si>
  <si>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</si>
  <si>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</si>
  <si>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</si>
  <si>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</si>
  <si>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</si>
  <si>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</si>
  <si>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</si>
  <si>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</si>
  <si>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</si>
  <si>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</si>
  <si>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</si>
  <si>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</si>
  <si>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</si>
  <si>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</si>
  <si>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</si>
  <si>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</si>
  <si>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</si>
  <si>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</si>
  <si>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</si>
  <si>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</si>
  <si>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</si>
  <si>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</si>
  <si>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</si>
  <si>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</si>
  <si>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</si>
  <si>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</si>
  <si>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</si>
  <si>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</si>
  <si>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</si>
  <si>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</si>
  <si>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</si>
  <si>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</si>
  <si>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</si>
  <si>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</si>
  <si>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</si>
  <si>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</si>
  <si>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</si>
  <si>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</si>
  <si>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</si>
  <si>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</si>
  <si>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</si>
  <si>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</si>
  <si>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</si>
  <si>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</si>
  <si>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</si>
  <si>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</si>
  <si>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</si>
  <si>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</si>
  <si>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</si>
  <si>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</si>
  <si>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</si>
  <si>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</si>
  <si>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</si>
  <si>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</si>
  <si>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</si>
  <si>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</si>
  <si>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</si>
  <si>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</si>
  <si>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</si>
  <si>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</si>
  <si>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</si>
  <si>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</si>
  <si>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</si>
  <si>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</si>
  <si>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</si>
  <si>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</si>
  <si>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</si>
  <si>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</si>
  <si>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</si>
  <si>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</si>
  <si>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</si>
  <si>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</si>
  <si>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</si>
  <si>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</si>
  <si>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</si>
  <si>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</si>
  <si>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</si>
  <si>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</si>
  <si>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</si>
  <si>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</si>
  <si>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</si>
  <si>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</si>
  <si>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</si>
  <si>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</si>
  <si>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</si>
  <si>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</si>
  <si>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</si>
  <si>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</si>
  <si>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</si>
  <si>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</si>
  <si>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</si>
  <si>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</si>
  <si>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</si>
  <si>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</si>
  <si>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</si>
  <si>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</si>
  <si>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</si>
  <si>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</si>
  <si>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</si>
  <si>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</si>
  <si>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</si>
  <si>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</si>
  <si>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</si>
  <si>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</si>
  <si>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</si>
  <si>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</si>
  <si>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</si>
  <si>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</si>
  <si>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</si>
  <si>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</si>
  <si>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</si>
  <si>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</si>
  <si>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</si>
  <si>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</si>
  <si>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</si>
  <si>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</si>
  <si>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</si>
  <si>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</si>
  <si>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</si>
  <si>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</si>
  <si>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</si>
  <si>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</si>
  <si>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</si>
  <si>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</si>
  <si>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</si>
  <si>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</si>
  <si>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</si>
  <si>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</si>
  <si>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</si>
  <si>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</si>
  <si>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</si>
  <si>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</si>
  <si>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</si>
  <si>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</si>
  <si>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</si>
  <si>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</si>
  <si>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</si>
  <si>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</si>
  <si>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</si>
  <si>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</si>
  <si>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</si>
  <si>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</si>
  <si>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</si>
  <si>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</si>
  <si>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</si>
  <si>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</si>
  <si>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</si>
  <si>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</si>
  <si>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</si>
  <si>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</si>
  <si>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</si>
  <si>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</si>
  <si>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</si>
  <si>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</si>
  <si>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</si>
  <si>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</si>
  <si>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</si>
  <si>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</si>
  <si>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</si>
  <si>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</si>
  <si>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</si>
  <si>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</si>
  <si>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</si>
  <si>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</si>
  <si>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</si>
  <si>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</si>
  <si>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</si>
  <si>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</si>
  <si>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</si>
  <si>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</si>
  <si>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</si>
  <si>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</si>
  <si>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</si>
  <si>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</si>
  <si>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</si>
  <si>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</si>
  <si>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</si>
  <si>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</si>
  <si>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</si>
  <si>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</si>
  <si>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</si>
  <si>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</si>
  <si>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</si>
  <si>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</si>
  <si>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</si>
  <si>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</si>
  <si>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</si>
  <si>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</si>
  <si>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</si>
  <si>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</si>
  <si>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</si>
  <si>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</si>
  <si>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</si>
  <si>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</si>
  <si>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</si>
  <si>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</si>
  <si>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</si>
  <si>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</si>
  <si>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</si>
  <si>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</si>
  <si>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</si>
  <si>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</si>
  <si>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</si>
  <si>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</si>
  <si>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</si>
  <si>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</si>
  <si>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</si>
  <si>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</si>
  <si>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</si>
  <si>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</si>
  <si>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</si>
  <si>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</si>
  <si>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</si>
  <si>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</si>
  <si>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</si>
  <si>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</si>
  <si>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</si>
  <si>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</si>
  <si>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</si>
  <si>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</si>
  <si>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</si>
  <si>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</si>
  <si>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</si>
  <si>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</si>
  <si>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</si>
  <si>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</si>
  <si>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</si>
  <si>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</si>
  <si>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</si>
  <si>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</si>
  <si>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</si>
  <si>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</si>
  <si>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</si>
  <si>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</si>
  <si>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</si>
  <si>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</si>
  <si>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</si>
  <si>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</si>
  <si>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</si>
  <si>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</si>
  <si>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</si>
  <si>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</si>
  <si>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</si>
  <si>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</si>
  <si>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</si>
  <si>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</si>
  <si>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</si>
  <si>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</si>
  <si>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</si>
  <si>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</si>
  <si>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</si>
  <si>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</si>
  <si>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</si>
  <si>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</si>
  <si>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</si>
  <si>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</si>
  <si>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</si>
  <si>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</si>
  <si>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</si>
  <si>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</si>
  <si>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</si>
  <si>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</si>
  <si>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</si>
  <si>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</si>
  <si>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</si>
  <si>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</si>
  <si>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</si>
  <si>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</si>
  <si>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</si>
  <si>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</si>
  <si>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</si>
  <si>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</si>
  <si>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</si>
  <si>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</si>
  <si>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</si>
  <si>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</si>
  <si>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</si>
  <si>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</si>
  <si>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</si>
  <si>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</si>
  <si>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</si>
  <si>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</si>
  <si>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</si>
  <si>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</si>
  <si>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</si>
  <si>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</si>
  <si>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</si>
  <si>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</si>
  <si>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</si>
  <si>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</si>
  <si>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</si>
  <si>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</si>
  <si>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</si>
  <si>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</si>
  <si>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</si>
  <si>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</si>
  <si>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</si>
  <si>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</si>
  <si>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</si>
  <si>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</si>
  <si>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</si>
  <si>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</si>
  <si>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</si>
  <si>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</si>
  <si>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</si>
  <si>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</si>
  <si>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</si>
  <si>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</si>
  <si>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</si>
  <si>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</si>
  <si>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</si>
  <si>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</si>
  <si>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</si>
  <si>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</si>
  <si>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</si>
  <si>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</si>
  <si>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</si>
  <si>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</si>
  <si>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</si>
  <si>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</si>
  <si>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</si>
  <si>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</si>
  <si>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</si>
  <si>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</si>
  <si>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</si>
  <si>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</si>
  <si>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</si>
  <si>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</si>
  <si>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</si>
  <si>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</si>
  <si>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</si>
  <si>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</si>
  <si>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</si>
  <si>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</si>
  <si>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</si>
  <si>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</si>
  <si>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</si>
  <si>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</si>
  <si>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</si>
  <si>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</si>
  <si>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</si>
  <si>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</si>
  <si>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</si>
  <si>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</si>
  <si>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</si>
  <si>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</si>
  <si>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</si>
  <si>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</si>
  <si>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</si>
  <si>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</si>
  <si>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</si>
  <si>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</si>
  <si>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</si>
  <si>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</si>
  <si>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</si>
  <si>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</si>
  <si>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</si>
  <si>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</si>
  <si>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</si>
  <si>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</si>
  <si>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</si>
  <si>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</si>
  <si>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</si>
  <si>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</si>
  <si>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</si>
  <si>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</si>
  <si>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</si>
  <si>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</si>
  <si>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</si>
  <si>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</si>
  <si>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</si>
  <si>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</si>
  <si>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</si>
  <si>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</si>
  <si>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</si>
  <si>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</si>
  <si>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</si>
  <si>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</si>
  <si>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</si>
  <si>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</si>
  <si>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</si>
  <si>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</si>
  <si>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</si>
  <si>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</si>
  <si>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</si>
  <si>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</si>
  <si>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</si>
  <si>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</si>
  <si>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</si>
  <si>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</si>
  <si>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</si>
  <si>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</si>
  <si>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</si>
  <si>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</si>
  <si>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</si>
  <si>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</si>
  <si>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</si>
  <si>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</si>
  <si>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</si>
  <si>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</si>
  <si>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</si>
  <si>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</si>
  <si>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</si>
  <si>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</si>
  <si>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</si>
  <si>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</si>
  <si>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</si>
  <si>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</si>
  <si>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</si>
  <si>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</si>
  <si>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</si>
  <si>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</si>
  <si>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</si>
  <si>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</si>
  <si>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</si>
  <si>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</si>
  <si>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</si>
  <si>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</si>
  <si>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</si>
  <si>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</si>
  <si>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</si>
  <si>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</si>
  <si>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</si>
  <si>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</si>
  <si>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</si>
  <si>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</si>
  <si>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</si>
  <si>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</si>
  <si>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</si>
  <si>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</si>
  <si>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</si>
  <si>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</si>
  <si>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</si>
  <si>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</si>
  <si>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</si>
  <si>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</si>
  <si>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</si>
  <si>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</si>
  <si>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</si>
  <si>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</si>
  <si>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</si>
  <si>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</si>
  <si>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</si>
  <si>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</si>
  <si>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</si>
  <si>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</si>
  <si>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</si>
  <si>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</si>
  <si>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</si>
  <si>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</si>
  <si>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</si>
  <si>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</si>
  <si>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</si>
  <si>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</si>
  <si>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</si>
  <si>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</si>
  <si>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</si>
  <si>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</si>
  <si>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</si>
  <si>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</si>
  <si>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</si>
  <si>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</si>
  <si>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</si>
  <si>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</si>
  <si>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</si>
  <si>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</si>
  <si>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</si>
  <si>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</si>
  <si>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</si>
  <si>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</si>
  <si>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</si>
  <si>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</si>
  <si>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</si>
  <si>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</si>
  <si>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</si>
  <si>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</si>
  <si>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</si>
  <si>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</si>
  <si>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</si>
  <si>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</si>
  <si>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</si>
  <si>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</si>
  <si>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</si>
  <si>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</si>
  <si>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</si>
  <si>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</si>
  <si>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</si>
  <si>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</si>
  <si>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</si>
  <si>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</si>
  <si>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</si>
  <si>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</si>
  <si>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</si>
  <si>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</si>
  <si>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</si>
  <si>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</si>
  <si>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</si>
  <si>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</si>
  <si>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</si>
  <si>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</si>
  <si>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</si>
  <si>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</si>
  <si>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</si>
  <si>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</si>
  <si>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</si>
  <si>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</si>
  <si>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</si>
  <si>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</si>
  <si>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</si>
  <si>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</si>
  <si>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</si>
  <si>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</si>
  <si>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</si>
  <si>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</si>
  <si>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</si>
  <si>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</si>
  <si>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</si>
  <si>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</si>
  <si>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</si>
  <si>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</si>
  <si>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</si>
  <si>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</si>
  <si>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</si>
  <si>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</si>
  <si>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</si>
  <si>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</si>
  <si>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</si>
  <si>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</si>
  <si>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</si>
  <si>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</si>
  <si>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</si>
  <si>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</si>
  <si>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</si>
  <si>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</si>
  <si>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</si>
  <si>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</si>
  <si>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</si>
  <si>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</si>
  <si>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</si>
  <si>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</si>
  <si>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</si>
  <si>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</si>
  <si>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</si>
  <si>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</si>
  <si>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</si>
  <si>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</si>
  <si>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</si>
  <si>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</si>
  <si>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</si>
  <si>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</si>
  <si>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</si>
  <si>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</si>
  <si>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</si>
  <si>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</si>
  <si>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</si>
  <si>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</si>
  <si>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</si>
  <si>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</si>
  <si>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</si>
  <si>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</si>
  <si>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</si>
  <si>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</si>
  <si>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</si>
  <si>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</si>
  <si>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</si>
  <si>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</si>
  <si>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</si>
  <si>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</si>
  <si>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</si>
  <si>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</si>
  <si>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</si>
  <si>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</si>
  <si>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</si>
  <si>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</si>
  <si>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</si>
  <si>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</si>
  <si>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</si>
  <si>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</si>
  <si>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</si>
  <si>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</si>
  <si>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</si>
  <si>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</si>
  <si>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</si>
  <si>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</si>
  <si>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</si>
  <si>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</si>
  <si>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</si>
  <si>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</si>
  <si>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</si>
  <si>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</si>
  <si>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</si>
  <si>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</si>
  <si>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</si>
  <si>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</si>
  <si>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</si>
  <si>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</si>
  <si>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</si>
  <si>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</si>
  <si>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</si>
  <si>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</si>
  <si>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</si>
  <si>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</si>
  <si>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</si>
  <si>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</si>
  <si>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</si>
  <si>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</si>
  <si>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</si>
  <si>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</si>
  <si>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</si>
  <si>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</si>
  <si>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</si>
  <si>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</si>
  <si>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</si>
  <si>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</si>
  <si>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</si>
  <si>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</si>
  <si>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</si>
  <si>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</si>
  <si>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</si>
  <si>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</si>
  <si>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</si>
  <si>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</si>
  <si>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</si>
  <si>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</si>
  <si>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</si>
  <si>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</si>
  <si>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</si>
  <si>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</si>
  <si>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</si>
  <si>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</si>
  <si>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</si>
  <si>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</si>
  <si>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</si>
  <si>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</si>
  <si>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</si>
  <si>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</si>
  <si>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</si>
  <si>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</si>
  <si>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</si>
  <si>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</si>
  <si>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</si>
  <si>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</si>
  <si>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</si>
  <si>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</si>
  <si>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</si>
  <si>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</si>
  <si>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</si>
  <si>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</si>
  <si>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</si>
  <si>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</si>
  <si>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</si>
  <si>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</si>
  <si>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</si>
  <si>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</si>
  <si>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</si>
  <si>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</si>
  <si>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</si>
  <si>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</si>
  <si>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</si>
  <si>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</si>
  <si>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</si>
  <si>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</si>
  <si>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</si>
  <si>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</si>
  <si>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</si>
  <si>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</si>
  <si>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</si>
  <si>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</si>
  <si>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</si>
  <si>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</si>
  <si>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</si>
  <si>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</si>
  <si>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</si>
  <si>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</si>
  <si>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</si>
  <si>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</si>
  <si>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</si>
  <si>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</si>
  <si>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</si>
  <si>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</si>
  <si>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</si>
  <si>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</si>
  <si>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</si>
  <si>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</si>
  <si>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</si>
  <si>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</si>
  <si>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</si>
  <si>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</si>
  <si>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</si>
  <si>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</si>
  <si>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</si>
  <si>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</si>
  <si>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</si>
  <si>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</si>
  <si>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</si>
  <si>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</si>
  <si>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</si>
  <si>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</si>
  <si>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</si>
  <si>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</si>
  <si>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</si>
  <si>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</si>
  <si>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</si>
  <si>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</si>
  <si>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</si>
  <si>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</si>
  <si>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</si>
  <si>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</si>
  <si>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</si>
  <si>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</si>
  <si>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</si>
  <si>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</si>
  <si>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</si>
  <si>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</si>
  <si>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</si>
  <si>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</si>
  <si>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</si>
  <si>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</si>
  <si>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</si>
  <si>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</si>
  <si>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</si>
  <si>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</si>
  <si>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</si>
  <si>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</si>
  <si>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</si>
  <si>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</si>
  <si>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</si>
  <si>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</si>
  <si>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</si>
  <si>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</si>
  <si>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</si>
  <si>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</si>
  <si>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</si>
  <si>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</si>
  <si>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</si>
  <si>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</si>
  <si>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</si>
  <si>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</si>
  <si>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</si>
  <si>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</si>
  <si>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</si>
  <si>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</si>
  <si>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</si>
  <si>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</si>
  <si>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</si>
  <si>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</si>
  <si>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</si>
  <si>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</si>
  <si>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</si>
  <si>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</si>
  <si>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</si>
  <si>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</si>
  <si>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</si>
  <si>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</si>
  <si>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</si>
  <si>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</si>
  <si>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</si>
  <si>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</si>
  <si>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</si>
  <si>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</si>
  <si>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</si>
  <si>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</si>
  <si>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</si>
  <si>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</si>
  <si>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</si>
  <si>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</si>
  <si>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</si>
  <si>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</si>
  <si>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</si>
  <si>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</si>
  <si>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</si>
  <si>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</si>
  <si>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</si>
  <si>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</si>
  <si>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</si>
  <si>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</si>
  <si>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</si>
  <si>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</si>
  <si>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</si>
  <si>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</si>
  <si>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</si>
  <si>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</si>
  <si>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</si>
  <si>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</si>
  <si>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</si>
  <si>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</si>
  <si>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</si>
  <si>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</si>
  <si>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</si>
  <si>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</si>
  <si>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</si>
  <si>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</si>
  <si>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</si>
  <si>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</si>
  <si>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</si>
  <si>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</si>
  <si>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</si>
  <si>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</si>
  <si>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</si>
  <si>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</si>
  <si>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</si>
  <si>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</si>
  <si>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</si>
  <si>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</si>
  <si>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</si>
  <si>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</si>
  <si>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</si>
  <si>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</si>
  <si>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</si>
  <si>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</si>
  <si>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</si>
  <si>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</si>
  <si>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</si>
  <si>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</si>
  <si>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</si>
  <si>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</si>
  <si>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</si>
  <si>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</si>
  <si>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</si>
  <si>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</si>
  <si>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</si>
  <si>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</si>
  <si>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</si>
  <si>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</si>
  <si>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</si>
  <si>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</si>
  <si>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</si>
  <si>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</si>
  <si>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</si>
  <si>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</si>
  <si>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</si>
  <si>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</si>
  <si>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</si>
  <si>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</si>
  <si>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</si>
  <si>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</si>
  <si>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</si>
  <si>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</si>
  <si>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</si>
  <si>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</si>
  <si>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</si>
  <si>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</si>
  <si>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</si>
  <si>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</si>
  <si>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</si>
  <si>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</si>
  <si>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</si>
  <si>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</si>
  <si>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</si>
  <si>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</si>
  <si>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</si>
  <si>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</si>
  <si>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</si>
  <si>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</si>
  <si>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</si>
  <si>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</si>
  <si>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</si>
  <si>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</si>
  <si>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</si>
  <si>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</si>
  <si>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</si>
  <si>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</si>
  <si>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</si>
  <si>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</si>
  <si>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</si>
  <si>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</si>
  <si>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</si>
  <si>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</si>
  <si>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</si>
  <si>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</si>
  <si>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</si>
  <si>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</si>
  <si>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</si>
  <si>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</si>
  <si>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</si>
  <si>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</si>
  <si>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</si>
  <si>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</si>
  <si>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</si>
  <si>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</si>
  <si>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</si>
  <si>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</si>
  <si>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</si>
  <si>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</si>
  <si>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</si>
  <si>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</si>
  <si>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</si>
  <si>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</si>
  <si>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</si>
  <si>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</si>
  <si>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</si>
  <si>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</si>
  <si>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</si>
  <si>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</si>
  <si>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</si>
  <si>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</si>
  <si>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</si>
  <si>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</si>
  <si>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</si>
  <si>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</si>
  <si>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</si>
  <si>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</si>
  <si>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</si>
  <si>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</si>
  <si>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</si>
  <si>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</si>
  <si>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</si>
  <si>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</si>
  <si>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</si>
  <si>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</si>
  <si>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</si>
  <si>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</si>
  <si>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</si>
  <si>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</si>
  <si>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</si>
  <si>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</si>
  <si>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</si>
  <si>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</si>
  <si>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</si>
  <si>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</si>
  <si>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</si>
  <si>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</si>
  <si>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</si>
  <si>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</si>
  <si>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</si>
  <si>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</si>
  <si>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</si>
  <si>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</si>
  <si>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</si>
  <si>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</si>
  <si>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</si>
  <si>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</si>
  <si>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</si>
  <si>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</si>
  <si>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</si>
  <si>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</si>
  <si>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</si>
  <si>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</si>
  <si>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</si>
  <si>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</si>
  <si>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</si>
  <si>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</si>
  <si>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</si>
  <si>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</si>
  <si>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</si>
  <si>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</si>
  <si>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</si>
  <si>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</si>
  <si>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</si>
  <si>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</si>
  <si>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</si>
  <si>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</si>
  <si>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</si>
  <si>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</si>
  <si>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</si>
  <si>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</si>
  <si>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</si>
  <si>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</si>
  <si>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</si>
  <si>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</si>
  <si>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</si>
  <si>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</si>
  <si>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</si>
  <si>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</si>
  <si>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</si>
  <si>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</si>
  <si>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</si>
  <si>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</si>
  <si>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</si>
  <si>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</si>
  <si>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</si>
  <si>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</si>
  <si>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</si>
  <si>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</si>
  <si>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</si>
  <si>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</si>
  <si>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</si>
  <si>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</si>
  <si>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</si>
  <si>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</si>
  <si>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</si>
  <si>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</si>
  <si>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</si>
  <si>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</si>
  <si>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</si>
  <si>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</si>
  <si>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</si>
  <si>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</si>
  <si>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</si>
  <si>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</si>
  <si>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</si>
  <si>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</si>
  <si>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</si>
  <si>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</si>
  <si>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</si>
  <si>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</si>
  <si>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</si>
  <si>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</si>
  <si>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</si>
  <si>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</si>
  <si>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</si>
  <si>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</si>
  <si>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</si>
  <si>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</si>
  <si>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</si>
  <si>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</si>
  <si>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</si>
  <si>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</si>
  <si>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</si>
  <si>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</si>
  <si>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</si>
  <si>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</si>
  <si>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</si>
  <si>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</si>
  <si>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</si>
  <si>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</si>
  <si>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</si>
  <si>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</si>
  <si>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</si>
  <si>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</si>
  <si>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</si>
  <si>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</si>
  <si>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</si>
  <si>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</si>
  <si>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</si>
  <si>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</si>
  <si>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</si>
  <si>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</si>
  <si>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</si>
  <si>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</si>
  <si>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</si>
  <si>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</si>
  <si>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</si>
  <si>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</si>
  <si>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</si>
  <si>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</si>
  <si>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</si>
  <si>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</si>
  <si>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</si>
  <si>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</si>
  <si>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</si>
  <si>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</si>
  <si>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</si>
  <si>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</si>
  <si>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</si>
  <si>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</si>
  <si>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</si>
  <si>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</si>
  <si>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</si>
  <si>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</si>
  <si>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</si>
  <si>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</si>
  <si>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</si>
  <si>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</si>
  <si>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</si>
  <si>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</si>
  <si>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</si>
  <si>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</si>
  <si>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</si>
  <si>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</si>
  <si>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</si>
  <si>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</si>
  <si>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</si>
  <si>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</si>
  <si>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</si>
  <si>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</si>
  <si>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</si>
  <si>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</si>
  <si>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</si>
  <si>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</si>
  <si>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</si>
  <si>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</si>
  <si>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</si>
  <si>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</si>
  <si>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</si>
  <si>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</si>
  <si>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</si>
  <si>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</si>
  <si>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</si>
  <si>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</si>
  <si>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</si>
  <si>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</si>
  <si>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</si>
  <si>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</si>
  <si>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</si>
  <si>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</si>
  <si>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</si>
  <si>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</si>
  <si>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</si>
  <si>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</si>
  <si>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</si>
  <si>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</si>
  <si>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</si>
  <si>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</si>
  <si>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</si>
  <si>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</si>
  <si>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</si>
  <si>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</si>
  <si>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</si>
  <si>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</si>
  <si>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</si>
  <si>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</si>
  <si>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</si>
  <si>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</si>
  <si>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</si>
  <si>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</si>
  <si>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</si>
  <si>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</si>
  <si>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</si>
  <si>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</si>
  <si>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</si>
  <si>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</si>
  <si>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</si>
  <si>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</si>
  <si>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</si>
  <si>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</si>
  <si>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</si>
  <si>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</si>
  <si>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</si>
  <si>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</si>
  <si>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</si>
  <si>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</si>
  <si>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</si>
  <si>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</si>
  <si>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</si>
  <si>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</si>
  <si>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</si>
  <si>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</si>
  <si>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</si>
  <si>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</si>
  <si>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</si>
  <si>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</si>
  <si>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</si>
  <si>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</si>
  <si>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</si>
  <si>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</si>
  <si>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</si>
  <si>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</si>
  <si>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</si>
  <si>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</si>
  <si>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</si>
  <si>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</si>
  <si>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</si>
  <si>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</si>
  <si>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</si>
  <si>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</si>
  <si>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</si>
  <si>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</si>
  <si>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</si>
  <si>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</si>
  <si>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</si>
  <si>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</si>
  <si>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</si>
  <si>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</si>
  <si>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</si>
  <si>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</si>
  <si>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</si>
  <si>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</si>
  <si>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</si>
  <si>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</si>
  <si>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</si>
  <si>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</si>
  <si>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</si>
  <si>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</si>
  <si>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</si>
  <si>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</si>
  <si>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</si>
  <si>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</si>
  <si>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</si>
  <si>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</si>
  <si>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</si>
  <si>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</si>
  <si>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</si>
  <si>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</si>
  <si>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</si>
  <si>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</si>
  <si>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</si>
  <si>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</si>
  <si>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</si>
  <si>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</si>
  <si>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</si>
  <si>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</si>
  <si>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</si>
  <si>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</si>
  <si>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</si>
  <si>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</si>
  <si>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</si>
  <si>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</si>
  <si>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</si>
  <si>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</si>
  <si>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</si>
  <si>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</si>
  <si>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</si>
  <si>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</si>
  <si>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</si>
  <si>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</si>
  <si>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</si>
  <si>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</si>
  <si>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</si>
  <si>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</si>
  <si>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</si>
  <si>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</si>
  <si>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</si>
  <si>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</si>
  <si>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</si>
  <si>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</si>
  <si>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</si>
  <si>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</si>
  <si>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</si>
  <si>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</si>
  <si>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</si>
  <si>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</si>
  <si>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</si>
  <si>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</si>
  <si>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</si>
  <si>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</si>
  <si>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</si>
  <si>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</si>
  <si>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</si>
  <si>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</si>
  <si>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</si>
  <si>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</si>
  <si>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</si>
  <si>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</si>
  <si>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</si>
  <si>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</si>
  <si>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</si>
  <si>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</si>
  <si>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</si>
  <si>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</si>
  <si>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</si>
  <si>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</si>
  <si>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</si>
  <si>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</si>
  <si>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</si>
  <si>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</si>
  <si>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</si>
  <si>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</si>
  <si>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</si>
  <si>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</si>
  <si>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</si>
  <si>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</si>
  <si>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</si>
  <si>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</si>
  <si>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</si>
  <si>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</si>
  <si>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</si>
  <si>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</si>
  <si>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</si>
  <si>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</si>
  <si>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</si>
  <si>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</si>
  <si>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</si>
  <si>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</si>
  <si>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</si>
  <si>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</si>
  <si>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</si>
  <si>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</si>
  <si>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</si>
  <si>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</si>
  <si>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</si>
  <si>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</si>
  <si>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</si>
  <si>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</si>
  <si>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</si>
  <si>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</si>
  <si>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</si>
  <si>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</si>
  <si>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</si>
  <si>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</si>
  <si>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</si>
  <si>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</si>
  <si>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</si>
  <si>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</si>
  <si>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</si>
  <si>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</si>
  <si>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</si>
  <si>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</si>
  <si>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</si>
  <si>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</si>
  <si>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</si>
  <si>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</si>
  <si>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</si>
  <si>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</si>
  <si>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</si>
  <si>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</si>
  <si>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</si>
  <si>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</si>
  <si>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</si>
  <si>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</si>
  <si>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</si>
  <si>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</si>
  <si>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</si>
  <si>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</si>
  <si>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</si>
  <si>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</si>
  <si>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</si>
  <si>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</si>
  <si>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</si>
  <si>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</si>
  <si>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</si>
  <si>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</si>
  <si>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</si>
  <si>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</si>
  <si>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</si>
  <si>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</si>
  <si>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</si>
  <si>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</si>
  <si>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</si>
  <si>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</si>
  <si>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</si>
  <si>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</si>
  <si>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</si>
  <si>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</si>
  <si>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</si>
  <si>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</si>
  <si>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</si>
  <si>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</si>
  <si>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</si>
  <si>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</si>
  <si>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</si>
  <si>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</si>
  <si>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</si>
  <si>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</si>
  <si>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</si>
  <si>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</si>
  <si>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</si>
  <si>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</si>
  <si>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</si>
  <si>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</si>
  <si>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</si>
  <si>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</si>
  <si>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</si>
  <si>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</si>
  <si>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</si>
  <si>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</si>
  <si>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</si>
  <si>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</si>
  <si>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</si>
  <si>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</si>
  <si>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</si>
  <si>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</si>
  <si>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</si>
  <si>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</si>
  <si>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</si>
  <si>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</si>
  <si>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</si>
  <si>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</si>
  <si>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</si>
  <si>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</si>
  <si>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</si>
  <si>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</si>
  <si>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</si>
  <si>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</si>
  <si>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</si>
  <si>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</si>
  <si>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</si>
  <si>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</si>
  <si>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</si>
  <si>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</si>
  <si>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</si>
  <si>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</si>
  <si>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</si>
  <si>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</si>
  <si>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</si>
  <si>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</si>
  <si>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</si>
  <si>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</si>
  <si>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</si>
  <si>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</si>
  <si>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</si>
  <si>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</si>
  <si>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</si>
  <si>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</si>
  <si>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</si>
  <si>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</si>
  <si>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</si>
  <si>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</si>
  <si>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</si>
  <si>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</si>
  <si>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</si>
  <si>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</si>
  <si>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</si>
  <si>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</si>
  <si>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</si>
  <si>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</si>
  <si>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</si>
  <si>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</si>
  <si>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</si>
  <si>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</si>
  <si>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</si>
  <si>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</si>
  <si>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</si>
  <si>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</si>
  <si>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</si>
  <si>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</si>
  <si>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</si>
  <si>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</si>
  <si>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</si>
  <si>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</si>
  <si>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</si>
  <si>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</si>
  <si>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</si>
  <si>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</si>
  <si>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</si>
  <si>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</si>
  <si>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</si>
  <si>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</si>
  <si>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</si>
  <si>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</si>
  <si>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</si>
  <si>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</si>
  <si>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</si>
  <si>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</si>
  <si>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</si>
  <si>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</si>
  <si>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</si>
  <si>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</si>
  <si>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</si>
  <si>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</si>
  <si>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</si>
  <si>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</si>
  <si>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</si>
  <si>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</si>
  <si>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</si>
  <si>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</si>
  <si>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</si>
  <si>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</si>
  <si>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</si>
  <si>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</si>
  <si>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</si>
  <si>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</si>
  <si>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</si>
  <si>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</si>
  <si>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</si>
  <si>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</si>
  <si>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</si>
  <si>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</si>
  <si>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</si>
  <si>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</si>
  <si>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</si>
  <si>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</si>
  <si>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</si>
  <si>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</si>
  <si>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</si>
  <si>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</si>
  <si>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</si>
  <si>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</si>
  <si>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</si>
  <si>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</si>
  <si>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</si>
  <si>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</si>
  <si>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</si>
  <si>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</si>
  <si>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</si>
  <si>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</si>
  <si>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</si>
  <si>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</si>
  <si>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</si>
  <si>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</si>
  <si>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</si>
  <si>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</si>
  <si>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</si>
  <si>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</si>
  <si>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</si>
  <si>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</si>
  <si>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</si>
  <si>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</si>
  <si>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</si>
  <si>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</si>
  <si>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</si>
  <si>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</si>
  <si>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</si>
  <si>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</si>
  <si>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</si>
  <si>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</si>
  <si>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</si>
  <si>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</si>
  <si>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</si>
  <si>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</si>
  <si>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</si>
  <si>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</si>
  <si>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</si>
  <si>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</si>
  <si>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</si>
  <si>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</si>
  <si>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</si>
  <si>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</si>
  <si>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</si>
  <si>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</si>
  <si>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</si>
  <si>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</si>
  <si>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</si>
  <si>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</si>
  <si>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</si>
  <si>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</si>
  <si>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</si>
  <si>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</si>
  <si>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</si>
  <si>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</si>
  <si>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</si>
  <si>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</si>
  <si>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</si>
  <si>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</si>
  <si>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</si>
  <si>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</si>
  <si>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</si>
  <si>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</si>
  <si>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</si>
  <si>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</si>
  <si>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</si>
  <si>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</si>
  <si>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</si>
  <si>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</si>
  <si>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</si>
  <si>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</si>
  <si>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</si>
  <si>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</si>
  <si>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</si>
  <si>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</si>
  <si>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</si>
  <si>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</si>
  <si>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</si>
  <si>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</si>
  <si>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</si>
  <si>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</si>
  <si>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</si>
  <si>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</si>
  <si>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</si>
  <si>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</si>
  <si>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</si>
  <si>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</si>
  <si>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</si>
  <si>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</si>
  <si>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</si>
  <si>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</si>
  <si>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</si>
  <si>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</si>
  <si>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</si>
  <si>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</si>
  <si>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</si>
  <si>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</si>
  <si>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</si>
  <si>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</si>
  <si>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</si>
  <si>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</si>
  <si>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</si>
  <si>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</si>
  <si>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</si>
  <si>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</si>
  <si>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</si>
  <si>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</si>
  <si>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</si>
  <si>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</si>
  <si>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</si>
  <si>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</si>
  <si>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</si>
  <si>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</si>
  <si>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</si>
  <si>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</si>
  <si>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</si>
  <si>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</si>
  <si>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</si>
  <si>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</si>
  <si>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</si>
  <si>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</si>
  <si>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</si>
  <si>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</si>
  <si>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</si>
  <si>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</si>
  <si>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</si>
  <si>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</si>
  <si>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</si>
  <si>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</si>
  <si>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</si>
  <si>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</si>
  <si>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</si>
  <si>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</si>
  <si>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</si>
  <si>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</si>
  <si>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</si>
  <si>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</si>
  <si>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</si>
  <si>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</si>
  <si>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</si>
  <si>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</si>
  <si>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</si>
  <si>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</si>
  <si>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</si>
  <si>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</si>
  <si>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</si>
  <si>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</si>
  <si>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</si>
  <si>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</si>
  <si>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</si>
  <si>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</si>
  <si>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</si>
  <si>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</si>
  <si>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</si>
  <si>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</si>
  <si>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</si>
  <si>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</si>
  <si>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</si>
  <si>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</si>
  <si>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</si>
  <si>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</si>
  <si>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</si>
  <si>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</si>
  <si>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</si>
  <si>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</si>
  <si>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</si>
  <si>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</si>
  <si>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</si>
  <si>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</si>
  <si>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</si>
  <si>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</si>
  <si>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</si>
  <si>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</si>
  <si>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</si>
  <si>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</si>
  <si>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</si>
  <si>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</si>
  <si>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</si>
  <si>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</si>
  <si>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</si>
  <si>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</si>
  <si>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</si>
  <si>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</si>
  <si>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</si>
  <si>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</si>
  <si>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</si>
  <si>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</si>
  <si>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</si>
  <si>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</si>
  <si>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</si>
  <si>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</si>
  <si>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</si>
  <si>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</si>
  <si>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</si>
  <si>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</si>
  <si>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</si>
  <si>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</si>
  <si>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</si>
  <si>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</si>
  <si>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</si>
  <si>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</si>
  <si>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</si>
  <si>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</si>
  <si>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</si>
  <si>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</si>
  <si>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</si>
  <si>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</si>
  <si>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</si>
  <si>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</si>
  <si>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</si>
  <si>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</si>
  <si>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</si>
  <si>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</si>
  <si>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</si>
  <si>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</si>
  <si>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</si>
  <si>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</si>
  <si>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</si>
  <si>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</si>
  <si>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</si>
  <si>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</si>
  <si>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</si>
  <si>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</si>
  <si>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</si>
  <si>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</si>
  <si>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</si>
  <si>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</si>
  <si>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</si>
  <si>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</si>
  <si>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</si>
  <si>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</si>
  <si>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</si>
  <si>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</si>
  <si>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</si>
  <si>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</si>
  <si>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</si>
  <si>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</si>
  <si>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</si>
  <si>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</si>
  <si>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</si>
  <si>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</si>
  <si>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</si>
  <si>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</si>
  <si>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</si>
  <si>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</si>
  <si>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</si>
  <si>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</si>
  <si>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</si>
  <si>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</si>
  <si>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</si>
  <si>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</si>
  <si>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</si>
  <si>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</si>
  <si>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</si>
  <si>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</si>
  <si>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</si>
  <si>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</si>
  <si>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</si>
  <si>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</si>
  <si>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</si>
  <si>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</si>
  <si>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</si>
  <si>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</si>
  <si>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</si>
  <si>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</si>
  <si>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</si>
  <si>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</si>
  <si>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</si>
  <si>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</si>
  <si>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</si>
  <si>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</si>
  <si>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</si>
  <si>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</si>
  <si>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</si>
  <si>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</si>
  <si>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</si>
  <si>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</si>
  <si>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</si>
  <si>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</si>
  <si>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</si>
  <si>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</si>
  <si>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</si>
  <si>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</si>
  <si>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</si>
  <si>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</si>
  <si>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</si>
  <si>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</si>
  <si>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</si>
  <si>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</si>
  <si>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</si>
  <si>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</si>
  <si>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</si>
  <si>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</si>
  <si>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</si>
  <si>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</si>
  <si>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</si>
  <si>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</si>
  <si>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</si>
  <si>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</si>
  <si>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</si>
  <si>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</si>
  <si>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</si>
  <si>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</si>
  <si>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</si>
  <si>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</si>
  <si>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</si>
  <si>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</si>
  <si>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</si>
  <si>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</si>
  <si>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</si>
  <si>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</si>
  <si>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</si>
  <si>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</si>
  <si>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</si>
  <si>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</si>
  <si>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</si>
  <si>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</si>
  <si>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</si>
  <si>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</si>
  <si>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</si>
  <si>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</si>
  <si>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</si>
  <si>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</si>
  <si>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</si>
  <si>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</si>
  <si>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</si>
  <si>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</si>
  <si>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</si>
  <si>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</si>
  <si>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</si>
  <si>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</si>
  <si>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</si>
  <si>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</si>
  <si>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</si>
  <si>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</si>
  <si>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</si>
  <si>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</si>
  <si>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</si>
  <si>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</si>
  <si>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</si>
  <si>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</si>
  <si>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</si>
  <si>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</si>
  <si>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</si>
  <si>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</si>
  <si>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</si>
  <si>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</si>
  <si>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</si>
  <si>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</si>
  <si>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</si>
  <si>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</si>
  <si>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</si>
  <si>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</si>
  <si>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</si>
  <si>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</si>
  <si>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</si>
  <si>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</si>
  <si>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</si>
  <si>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</si>
  <si>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</si>
  <si>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</si>
  <si>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</si>
  <si>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</si>
  <si>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</si>
  <si>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</si>
  <si>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</si>
  <si>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</si>
  <si>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</si>
  <si>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</si>
  <si>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</si>
  <si>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</si>
  <si>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</si>
  <si>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</si>
  <si>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</si>
  <si>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</si>
  <si>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</si>
  <si>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</si>
  <si>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</si>
  <si>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</si>
  <si>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</si>
  <si>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</si>
  <si>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</si>
  <si>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</si>
  <si>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</si>
  <si>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</si>
  <si>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</si>
  <si>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</si>
  <si>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</si>
  <si>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</si>
  <si>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</si>
  <si>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</si>
  <si>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</si>
  <si>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</si>
  <si>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</si>
  <si>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</si>
  <si>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</si>
  <si>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</si>
  <si>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</si>
  <si>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</si>
  <si>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</si>
  <si>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</si>
  <si>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</si>
  <si>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</si>
  <si>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</si>
  <si>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</si>
  <si>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</si>
  <si>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</si>
  <si>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</si>
  <si>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</si>
  <si>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</si>
  <si>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</si>
  <si>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</si>
  <si>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</si>
  <si>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</si>
  <si>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</si>
  <si>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</si>
  <si>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</si>
  <si>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</si>
  <si>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</si>
  <si>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</si>
  <si>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</si>
  <si>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</si>
  <si>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</si>
  <si>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</si>
  <si>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</si>
  <si>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</si>
  <si>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</si>
  <si>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</si>
  <si>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</si>
  <si>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</si>
  <si>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</si>
  <si>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</si>
  <si>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</si>
  <si>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</si>
  <si>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</si>
  <si>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</si>
  <si>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</si>
  <si>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</si>
  <si>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</si>
  <si>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</si>
  <si>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</si>
  <si>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</si>
  <si>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</si>
  <si>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</si>
  <si>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</si>
  <si>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</si>
  <si>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</si>
  <si>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</si>
  <si>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</si>
  <si>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</si>
  <si>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</si>
  <si>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</si>
  <si>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</si>
  <si>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</si>
  <si>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</si>
  <si>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</si>
  <si>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</si>
  <si>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</si>
  <si>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</si>
  <si>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</si>
  <si>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</si>
  <si>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</si>
  <si>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</si>
  <si>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</si>
  <si>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</si>
  <si>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</si>
  <si>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</si>
  <si>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</si>
  <si>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</si>
  <si>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</si>
  <si>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</si>
  <si>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</si>
  <si>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</si>
  <si>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</si>
  <si>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</si>
  <si>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</si>
  <si>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</si>
  <si>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</si>
  <si>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</si>
  <si>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</si>
  <si>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</si>
  <si>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</si>
  <si>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</si>
  <si>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</si>
  <si>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</si>
  <si>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</si>
  <si>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</si>
  <si>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</si>
  <si>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</si>
  <si>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</si>
  <si>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</si>
  <si>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</si>
  <si>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</si>
  <si>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</si>
  <si>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</si>
  <si>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</si>
  <si>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</si>
  <si>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</si>
  <si>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</si>
  <si>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</si>
  <si>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</si>
  <si>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</si>
  <si>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</si>
  <si>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</si>
  <si>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</si>
  <si>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</si>
  <si>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</si>
  <si>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</si>
  <si>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</si>
  <si>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</si>
  <si>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</si>
  <si>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</si>
  <si>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</si>
  <si>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</si>
  <si>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</si>
  <si>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</si>
  <si>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</si>
  <si>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</si>
  <si>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</si>
  <si>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</si>
  <si>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</si>
  <si>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</si>
  <si>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</si>
  <si>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</si>
  <si>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</si>
  <si>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</si>
  <si>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</si>
  <si>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</si>
  <si>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</si>
  <si>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</si>
  <si>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</si>
  <si>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</si>
  <si>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</si>
  <si>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</si>
  <si>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</si>
  <si>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</si>
  <si>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</si>
  <si>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</si>
  <si>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</si>
  <si>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</si>
  <si>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</si>
  <si>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</si>
  <si>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</si>
  <si>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</si>
  <si>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</si>
  <si>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</si>
  <si>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</si>
  <si>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</si>
  <si>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</si>
  <si>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</si>
  <si>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</si>
  <si>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</si>
  <si>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</si>
  <si>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</si>
  <si>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</si>
  <si>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</si>
  <si>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</si>
  <si>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</si>
  <si>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</si>
  <si>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</si>
  <si>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</si>
  <si>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</si>
  <si>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</si>
  <si>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</si>
  <si>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</si>
  <si>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</si>
  <si>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</si>
  <si>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</si>
  <si>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</si>
  <si>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</si>
  <si>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</si>
  <si>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</si>
  <si>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</si>
  <si>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</si>
  <si>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</si>
  <si>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</si>
  <si>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</si>
  <si>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</si>
  <si>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</si>
  <si>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</si>
  <si>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</si>
  <si>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</si>
  <si>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</si>
  <si>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</si>
  <si>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</si>
  <si>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</si>
  <si>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</si>
  <si>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</si>
  <si>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</si>
  <si>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</si>
  <si>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</si>
  <si>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</si>
  <si>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</si>
  <si>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</si>
  <si>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</si>
  <si>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</si>
  <si>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</si>
  <si>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</si>
  <si>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</si>
  <si>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</si>
  <si>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</si>
  <si>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</si>
  <si>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</si>
  <si>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</si>
  <si>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</si>
  <si>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</si>
  <si>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</si>
  <si>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</si>
  <si>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</si>
  <si>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</si>
  <si>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</si>
  <si>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</si>
  <si>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</si>
  <si>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</si>
  <si>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</si>
  <si>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</si>
  <si>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</si>
  <si>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</si>
  <si>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</si>
  <si>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</si>
  <si>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</si>
  <si>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</si>
  <si>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</si>
  <si>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</si>
  <si>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</si>
  <si>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</si>
  <si>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</si>
  <si>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</si>
  <si>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</si>
  <si>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</si>
  <si>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</si>
  <si>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</si>
  <si>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</si>
  <si>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</si>
  <si>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</si>
  <si>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</si>
  <si>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</si>
  <si>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</si>
  <si>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</si>
  <si>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</si>
  <si>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</si>
  <si>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</si>
  <si>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</si>
  <si>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</si>
  <si>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</si>
  <si>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</si>
  <si>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</si>
  <si>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</si>
  <si>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</si>
  <si>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</si>
  <si>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</si>
  <si>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</si>
  <si>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</si>
  <si>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</si>
  <si>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</si>
  <si>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</si>
  <si>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</si>
  <si>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</si>
  <si>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</si>
  <si>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</si>
  <si>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</si>
  <si>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</si>
  <si>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</si>
  <si>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</si>
  <si>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</si>
  <si>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</si>
  <si>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</si>
  <si>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</si>
  <si>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</si>
  <si>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</si>
  <si>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</si>
  <si>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</si>
  <si>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</si>
  <si>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</si>
  <si>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</si>
  <si>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</si>
  <si>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</si>
  <si>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</si>
  <si>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</si>
  <si>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</si>
  <si>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</si>
  <si>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</si>
  <si>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</si>
  <si>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</si>
  <si>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</si>
  <si>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</si>
  <si>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</si>
  <si>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</si>
  <si>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</si>
  <si>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</si>
  <si>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</si>
  <si>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</si>
  <si>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</si>
  <si>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</si>
  <si>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</si>
  <si>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</si>
  <si>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</si>
  <si>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</si>
  <si>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</si>
  <si>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</si>
  <si>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</si>
  <si>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</si>
  <si>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</si>
  <si>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</si>
  <si>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</si>
  <si>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</si>
  <si>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</si>
  <si>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</si>
  <si>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</si>
  <si>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</si>
  <si>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</si>
  <si>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</si>
  <si>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</si>
  <si>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</si>
  <si>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</si>
  <si>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</si>
  <si>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</si>
  <si>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</si>
  <si>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</si>
  <si>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</si>
  <si>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</si>
  <si>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</si>
  <si>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</si>
  <si>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</si>
  <si>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</si>
  <si>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</si>
  <si>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</si>
  <si>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</si>
  <si>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</si>
  <si>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</si>
  <si>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</si>
  <si>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</si>
  <si>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</si>
  <si>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</si>
  <si>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</si>
  <si>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</si>
  <si>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</si>
  <si>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</si>
  <si>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</si>
  <si>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</si>
  <si>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</si>
  <si>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</si>
  <si>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</si>
  <si>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</si>
  <si>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</si>
  <si>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</si>
  <si>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</si>
  <si>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</si>
  <si>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</si>
  <si>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</si>
  <si>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</si>
  <si>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</si>
  <si>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</si>
  <si>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</si>
  <si>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</si>
  <si>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</si>
  <si>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</si>
  <si>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</si>
  <si>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</si>
  <si>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</si>
  <si>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</si>
  <si>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</si>
  <si>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</si>
  <si>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</si>
  <si>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</si>
  <si>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</si>
  <si>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</si>
  <si>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</si>
  <si>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</si>
  <si>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</si>
  <si>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</si>
  <si>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</si>
  <si>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</si>
  <si>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</si>
  <si>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</si>
  <si>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</si>
  <si>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</si>
  <si>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</si>
  <si>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</si>
  <si>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</si>
  <si>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</si>
  <si>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</si>
  <si>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</si>
  <si>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</si>
  <si>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</si>
  <si>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</si>
  <si>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</si>
  <si>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</si>
  <si>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</si>
  <si>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</si>
  <si>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</si>
  <si>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</si>
  <si>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</si>
  <si>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</si>
  <si>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</si>
  <si>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</si>
  <si>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</si>
  <si>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</si>
  <si>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</si>
  <si>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</si>
  <si>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</si>
  <si>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</si>
  <si>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</si>
  <si>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</si>
  <si>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</si>
  <si>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</si>
  <si>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</si>
  <si>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</si>
  <si>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</si>
  <si>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</si>
  <si>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</si>
  <si>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</si>
  <si>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</si>
  <si>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</si>
  <si>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</si>
  <si>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</si>
  <si>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</si>
  <si>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</si>
  <si>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</si>
  <si>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</si>
  <si>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</si>
  <si>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</si>
  <si>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</si>
  <si>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</si>
  <si>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</si>
  <si>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</si>
  <si>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</si>
  <si>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</si>
  <si>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</si>
  <si>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</si>
  <si>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</si>
  <si>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</si>
  <si>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</si>
  <si>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</si>
  <si>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</si>
  <si>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</si>
  <si>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</si>
  <si>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</si>
  <si>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</si>
  <si>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</si>
  <si>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</si>
  <si>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</si>
  <si>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</si>
  <si>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</si>
  <si>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</si>
  <si>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</si>
  <si>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</si>
  <si>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</si>
  <si>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</si>
  <si>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</si>
  <si>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</si>
  <si>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</si>
  <si>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</si>
  <si>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</si>
  <si>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</si>
  <si>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</si>
  <si>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</si>
  <si>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</si>
  <si>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</si>
  <si>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</si>
  <si>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</si>
  <si>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</si>
  <si>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</si>
  <si>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</si>
  <si>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</si>
  <si>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</si>
  <si>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</si>
  <si>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</si>
  <si>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</si>
  <si>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</si>
  <si>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</si>
  <si>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</si>
  <si>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</si>
  <si>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</si>
  <si>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</si>
  <si>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</si>
  <si>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</si>
  <si>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</si>
  <si>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</si>
  <si>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</si>
  <si>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</si>
  <si>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</si>
  <si>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</si>
  <si>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</si>
  <si>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</si>
  <si>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</si>
  <si>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</si>
  <si>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</si>
  <si>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</si>
  <si>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</si>
  <si>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</si>
  <si>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</si>
  <si>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</si>
  <si>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</si>
  <si>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</si>
  <si>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</si>
  <si>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</si>
  <si>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</si>
  <si>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</si>
  <si>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</si>
  <si>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</si>
  <si>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</si>
  <si>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</si>
  <si>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</si>
  <si>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</si>
  <si>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</si>
  <si>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</si>
  <si>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</si>
  <si>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</si>
  <si>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</si>
  <si>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</si>
  <si>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</si>
  <si>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</si>
  <si>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</si>
  <si>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</si>
  <si>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</si>
  <si>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</si>
  <si>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</si>
  <si>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</si>
  <si>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</si>
  <si>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</si>
  <si>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</si>
  <si>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</si>
  <si>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</si>
  <si>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</si>
  <si>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</si>
  <si>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</si>
  <si>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</si>
  <si>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</si>
  <si>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</si>
  <si>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</si>
  <si>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</si>
  <si>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</si>
  <si>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</si>
  <si>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</si>
  <si>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</si>
  <si>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</si>
  <si>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</si>
  <si>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</si>
  <si>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</si>
  <si>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</si>
  <si>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</si>
  <si>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</si>
  <si>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</si>
  <si>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</si>
  <si>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</si>
  <si>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</si>
  <si>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</si>
  <si>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</si>
  <si>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</si>
  <si>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</si>
  <si>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</si>
  <si>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</si>
  <si>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</si>
  <si>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</si>
  <si>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</si>
  <si>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</si>
  <si>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</si>
  <si>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</si>
  <si>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</si>
  <si>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</si>
  <si>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</si>
  <si>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</si>
  <si>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</si>
  <si>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</si>
  <si>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</si>
  <si>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</si>
  <si>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</si>
  <si>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</si>
  <si>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</si>
  <si>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</si>
  <si>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</si>
  <si>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</si>
  <si>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</si>
  <si>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</si>
  <si>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</si>
  <si>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</si>
  <si>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</si>
  <si>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</si>
  <si>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</si>
  <si>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</si>
  <si>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</si>
  <si>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</si>
  <si>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</si>
  <si>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</si>
  <si>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</si>
  <si>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</si>
  <si>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</si>
  <si>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</si>
  <si>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</si>
  <si>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</si>
  <si>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</si>
  <si>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</si>
  <si>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</si>
  <si>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</si>
  <si>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</si>
  <si>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</si>
  <si>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</si>
  <si>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</si>
  <si>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</si>
  <si>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</si>
  <si>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</si>
  <si>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</si>
  <si>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</si>
  <si>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</si>
  <si>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</si>
  <si>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</si>
  <si>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</si>
  <si>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</si>
  <si>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</si>
  <si>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</si>
  <si>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</si>
  <si>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</si>
  <si>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</si>
  <si>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</si>
  <si>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</si>
  <si>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</si>
  <si>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</si>
  <si>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</si>
  <si>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</si>
  <si>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</si>
  <si>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</si>
  <si>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</si>
  <si>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</si>
  <si>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</si>
  <si>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</si>
  <si>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</si>
  <si>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</si>
  <si>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</si>
  <si>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</si>
  <si>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</si>
  <si>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</si>
  <si>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</si>
  <si>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</si>
  <si>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</si>
  <si>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</si>
  <si>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</si>
  <si>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</si>
  <si>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</si>
  <si>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</si>
  <si>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</si>
  <si>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</si>
  <si>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</si>
  <si>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</si>
  <si>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</si>
  <si>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</si>
  <si>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</si>
  <si>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</si>
  <si>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</si>
  <si>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</si>
  <si>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</si>
  <si>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</si>
  <si>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</si>
  <si>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</si>
  <si>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</si>
  <si>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</si>
  <si>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</si>
  <si>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</si>
  <si>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</si>
  <si>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</si>
  <si>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</si>
  <si>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</si>
  <si>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</si>
  <si>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</si>
  <si>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</si>
  <si>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</si>
  <si>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</si>
  <si>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</si>
  <si>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</si>
  <si>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</si>
  <si>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</si>
  <si>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</si>
  <si>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</si>
  <si>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</si>
  <si>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</si>
  <si>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</si>
  <si>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</si>
  <si>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</si>
  <si>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</si>
  <si>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</si>
  <si>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</si>
  <si>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</si>
  <si>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</si>
  <si>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</si>
  <si>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</si>
  <si>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</si>
  <si>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</si>
  <si>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</si>
  <si>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</si>
  <si>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</si>
  <si>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</si>
  <si>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</si>
  <si>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</si>
  <si>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</si>
  <si>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</si>
  <si>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</si>
  <si>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</si>
  <si>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</si>
  <si>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</si>
  <si>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</si>
  <si>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</si>
  <si>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</si>
  <si>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</si>
  <si>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</si>
  <si>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</si>
  <si>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</si>
  <si>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</si>
  <si>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</si>
  <si>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</si>
  <si>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</si>
  <si>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</si>
  <si>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</si>
  <si>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</si>
  <si>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</si>
  <si>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</si>
  <si>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</si>
  <si>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</si>
  <si>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</si>
  <si>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</si>
  <si>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</si>
  <si>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</si>
  <si>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</si>
  <si>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</si>
  <si>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</si>
  <si>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</si>
  <si>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</si>
  <si>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</si>
  <si>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</si>
  <si>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</si>
  <si>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</si>
  <si>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</si>
  <si>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</si>
  <si>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</si>
  <si>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</si>
  <si>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</si>
  <si>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</si>
  <si>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</si>
  <si>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</si>
  <si>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</si>
  <si>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</si>
  <si>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</si>
  <si>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</si>
  <si>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</si>
  <si>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</si>
  <si>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</si>
  <si>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</si>
  <si>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</si>
  <si>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</si>
  <si>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</si>
  <si>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</si>
  <si>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</si>
  <si>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</si>
  <si>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</si>
  <si>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</si>
  <si>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</si>
  <si>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</si>
  <si>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</si>
  <si>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</si>
  <si>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</si>
  <si>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</si>
  <si>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</si>
  <si>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</si>
  <si>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</si>
  <si>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</si>
  <si>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</si>
  <si>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</si>
  <si>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</si>
  <si>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</si>
  <si>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</si>
  <si>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</si>
  <si>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</si>
  <si>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</si>
  <si>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</si>
  <si>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</si>
  <si>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</si>
  <si>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</si>
  <si>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</si>
  <si>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</si>
  <si>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</si>
  <si>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</si>
  <si>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</si>
  <si>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</si>
  <si>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</si>
  <si>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</si>
  <si>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</si>
  <si>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</si>
  <si>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</si>
  <si>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</si>
  <si>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</si>
  <si>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</si>
  <si>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</si>
  <si>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</si>
  <si>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</si>
  <si>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</si>
  <si>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</si>
  <si>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</si>
  <si>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</si>
  <si>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</si>
  <si>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</si>
  <si>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</si>
  <si>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</si>
  <si>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</si>
  <si>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</si>
  <si>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</si>
  <si>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</si>
  <si>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</si>
  <si>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</si>
  <si>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</si>
  <si>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</si>
  <si>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</si>
  <si>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</si>
  <si>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</si>
  <si>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</si>
  <si>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</si>
  <si>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</si>
  <si>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</si>
  <si>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</si>
  <si>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</si>
  <si>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</si>
  <si>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</si>
  <si>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</si>
  <si>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</si>
  <si>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</si>
  <si>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</si>
  <si>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</si>
  <si>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</si>
  <si>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</si>
  <si>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</si>
  <si>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</si>
  <si>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</si>
  <si>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</si>
  <si>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</si>
  <si>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</si>
  <si>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</si>
  <si>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</si>
  <si>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</si>
  <si>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</si>
  <si>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</si>
  <si>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</si>
  <si>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</si>
  <si>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</si>
  <si>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</si>
  <si>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</si>
  <si>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</si>
  <si>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</si>
  <si>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</si>
  <si>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</si>
  <si>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</si>
  <si>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</si>
  <si>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</si>
  <si>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</si>
  <si>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</si>
  <si>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</si>
  <si>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</si>
  <si>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</si>
  <si>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</si>
  <si>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</si>
  <si>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</si>
  <si>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</si>
  <si>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</si>
  <si>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</si>
  <si>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</si>
  <si>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</si>
  <si>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</si>
  <si>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</si>
  <si>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</si>
  <si>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</si>
  <si>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</si>
  <si>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</si>
  <si>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</si>
  <si>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</si>
  <si>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</si>
  <si>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</si>
  <si>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</si>
  <si>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</si>
  <si>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</si>
  <si>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</si>
  <si>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</si>
  <si>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</si>
  <si>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</si>
  <si>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</si>
  <si>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</si>
  <si>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</si>
  <si>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</si>
  <si>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</si>
  <si>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</si>
  <si>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</si>
  <si>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</si>
  <si>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</si>
  <si>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</si>
  <si>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</si>
  <si>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</si>
  <si>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</si>
  <si>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</si>
  <si>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</si>
  <si>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</si>
  <si>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</si>
  <si>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</si>
  <si>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</si>
  <si>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</si>
  <si>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</si>
  <si>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</si>
  <si>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</si>
  <si>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</si>
  <si>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</si>
  <si>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</si>
  <si>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</si>
  <si>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</si>
  <si>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</si>
  <si>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</si>
  <si>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</si>
  <si>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</si>
  <si>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</si>
  <si>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</si>
  <si>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</si>
  <si>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</si>
  <si>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</si>
  <si>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</si>
  <si>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</si>
  <si>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</si>
  <si>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</si>
  <si>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</si>
  <si>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</si>
  <si>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</si>
  <si>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</si>
  <si>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</si>
  <si>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</si>
  <si>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</si>
  <si>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</si>
  <si>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</si>
  <si>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</si>
  <si>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</si>
  <si>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</si>
  <si>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</si>
  <si>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</si>
  <si>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</si>
  <si>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</si>
  <si>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</si>
  <si>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</si>
  <si>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</si>
  <si>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</si>
  <si>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</si>
  <si>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</si>
  <si>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</si>
  <si>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</si>
  <si>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</si>
  <si>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</si>
  <si>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</si>
  <si>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</si>
  <si>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</si>
  <si>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</si>
  <si>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</si>
  <si>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</si>
  <si>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</si>
  <si>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</si>
  <si>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</si>
  <si>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</si>
  <si>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</si>
  <si>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</si>
  <si>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</si>
  <si>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</si>
  <si>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</si>
  <si>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</si>
  <si>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</si>
  <si>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</si>
  <si>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</si>
  <si>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</si>
  <si>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</si>
  <si>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</si>
  <si>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</si>
  <si>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</si>
  <si>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</si>
  <si>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</si>
  <si>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</si>
  <si>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</si>
  <si>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</si>
  <si>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</si>
  <si>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</si>
  <si>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</si>
  <si>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</si>
  <si>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</si>
  <si>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</si>
  <si>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</si>
  <si>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</si>
  <si>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</si>
  <si>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</si>
  <si>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</si>
  <si>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</si>
  <si>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</si>
  <si>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</si>
  <si>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</si>
  <si>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</si>
  <si>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</si>
  <si>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</si>
  <si>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</si>
  <si>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</si>
  <si>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</si>
  <si>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</si>
  <si>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</si>
  <si>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</si>
  <si>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</si>
  <si>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</si>
  <si>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</si>
  <si>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</si>
  <si>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</si>
  <si>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</si>
  <si>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</si>
  <si>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</si>
  <si>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</si>
  <si>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</si>
  <si>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</si>
  <si>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</si>
  <si>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</si>
  <si>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</si>
  <si>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</si>
  <si>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</si>
  <si>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</si>
  <si>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</si>
  <si>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</si>
  <si>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</si>
  <si>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</si>
  <si>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</si>
  <si>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</si>
  <si>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</si>
  <si>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</si>
  <si>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</si>
  <si>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</si>
  <si>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</si>
  <si>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</si>
  <si>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</si>
  <si>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</si>
  <si>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</si>
  <si>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</si>
  <si>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</si>
  <si>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</si>
  <si>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</si>
  <si>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</si>
  <si>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</si>
  <si>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</si>
  <si>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</si>
  <si>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</si>
  <si>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</si>
  <si>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</si>
  <si>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</si>
  <si>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</si>
  <si>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</si>
  <si>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</si>
  <si>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</si>
  <si>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</si>
  <si>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</si>
  <si>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</si>
  <si>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</si>
  <si>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</si>
  <si>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</si>
  <si>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</si>
  <si>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</si>
  <si>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</si>
  <si>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</si>
  <si>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</si>
  <si>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</si>
  <si>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</si>
  <si>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</si>
  <si>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</si>
  <si>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</si>
  <si>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</si>
  <si>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</si>
  <si>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</si>
  <si>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</si>
  <si>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</si>
  <si>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</si>
  <si>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</si>
  <si>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</si>
  <si>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</si>
  <si>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</si>
  <si>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</si>
  <si>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</si>
  <si>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</si>
  <si>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</si>
  <si>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</si>
  <si>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</si>
  <si>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</si>
  <si>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</si>
  <si>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</si>
  <si>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</si>
  <si>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</si>
  <si>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</si>
  <si>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</si>
  <si>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</si>
  <si>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</si>
  <si>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</si>
  <si>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</si>
  <si>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</si>
  <si>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</si>
  <si>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</si>
  <si>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</si>
  <si>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</si>
  <si>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</si>
  <si>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</si>
  <si>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</si>
  <si>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</si>
  <si>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</si>
  <si>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</si>
  <si>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</si>
  <si>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</si>
  <si>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</si>
  <si>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</si>
  <si>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</si>
  <si>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</si>
  <si>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</si>
  <si>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</si>
  <si>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</si>
  <si>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</si>
  <si>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</si>
  <si>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</si>
  <si>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</si>
  <si>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</si>
  <si>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</si>
  <si>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</si>
  <si>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</si>
  <si>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</si>
  <si>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</si>
  <si>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</si>
  <si>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</si>
  <si>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</si>
  <si>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</si>
  <si>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</si>
  <si>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</si>
  <si>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</si>
  <si>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</si>
  <si>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</si>
  <si>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</si>
  <si>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</si>
  <si>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</si>
  <si>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</si>
  <si>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</si>
  <si>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</si>
  <si>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</si>
  <si>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</si>
  <si>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</si>
  <si>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</si>
  <si>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</si>
  <si>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</si>
  <si>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</si>
  <si>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</si>
  <si>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</si>
  <si>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</si>
  <si>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</si>
  <si>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</si>
  <si>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</si>
  <si>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</si>
  <si>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</si>
  <si>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</si>
  <si>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</si>
  <si>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</si>
  <si>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</si>
  <si>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</si>
  <si>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</si>
  <si>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</si>
  <si>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</si>
  <si>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</si>
  <si>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</si>
  <si>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</si>
  <si>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</si>
  <si>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</si>
  <si>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</si>
  <si>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</si>
  <si>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</si>
  <si>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</si>
  <si>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</si>
  <si>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</si>
  <si>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</si>
  <si>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</si>
  <si>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</si>
  <si>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</si>
  <si>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</si>
  <si>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</si>
  <si>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</si>
  <si>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</si>
  <si>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</si>
  <si>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</si>
  <si>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</si>
  <si>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</si>
  <si>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</si>
  <si>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</si>
  <si>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</si>
  <si>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</si>
  <si>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</si>
  <si>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</si>
  <si>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</si>
  <si>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</si>
  <si>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</si>
  <si>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</si>
  <si>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</si>
  <si>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</si>
  <si>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</si>
  <si>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</si>
  <si>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</si>
  <si>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</si>
  <si>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</si>
  <si>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</si>
  <si>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</si>
  <si>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</si>
  <si>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</si>
  <si>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</si>
  <si>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</si>
  <si>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</si>
  <si>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</si>
  <si>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</si>
  <si>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</si>
  <si>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</si>
  <si>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</si>
  <si>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</si>
  <si>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</si>
  <si>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</si>
  <si>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</si>
  <si>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</si>
  <si>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</si>
  <si>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</si>
  <si>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</si>
  <si>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</si>
  <si>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</si>
  <si>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</si>
  <si>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</si>
  <si>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</si>
  <si>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</si>
  <si>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</si>
  <si>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</si>
  <si>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</si>
  <si>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</si>
  <si>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</si>
  <si>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</si>
  <si>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</si>
  <si>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</si>
  <si>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</si>
  <si>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</si>
  <si>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</si>
  <si>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</si>
  <si>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</si>
  <si>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</si>
  <si>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</si>
  <si>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</si>
  <si>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</si>
  <si>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</si>
  <si>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</si>
  <si>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</si>
  <si>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</si>
  <si>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</si>
  <si>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</si>
  <si>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</si>
  <si>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</si>
  <si>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</si>
  <si>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</si>
  <si>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</si>
  <si>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</si>
  <si>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</si>
  <si>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</si>
  <si>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</si>
  <si>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</si>
  <si>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</si>
  <si>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</si>
  <si>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</si>
  <si>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</si>
  <si>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</si>
  <si>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</si>
  <si>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</si>
  <si>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</si>
  <si>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</si>
  <si>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</si>
  <si>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</si>
  <si>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</si>
  <si>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</si>
  <si>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</si>
  <si>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</si>
  <si>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</si>
  <si>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</si>
  <si>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</si>
  <si>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</si>
  <si>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</si>
  <si>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</si>
  <si>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</si>
  <si>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</si>
  <si>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</si>
  <si>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</si>
  <si>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</si>
  <si>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</si>
  <si>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</si>
  <si>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</si>
  <si>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</si>
  <si>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</si>
  <si>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</si>
  <si>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</si>
  <si>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</si>
  <si>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</si>
  <si>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</si>
  <si>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</si>
  <si>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</si>
  <si>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</si>
  <si>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</si>
  <si>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</si>
  <si>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</si>
  <si>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</si>
  <si>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</si>
  <si>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</si>
  <si>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</si>
  <si>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</si>
  <si>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</si>
  <si>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</si>
  <si>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</si>
  <si>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</si>
  <si>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</si>
  <si>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</si>
  <si>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</si>
  <si>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</si>
  <si>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</si>
  <si>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</si>
  <si>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</si>
  <si>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</si>
  <si>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</si>
  <si>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</si>
  <si>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</si>
  <si>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</si>
  <si>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</si>
  <si>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</si>
  <si>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</si>
  <si>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</si>
  <si>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</si>
  <si>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</si>
  <si>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</si>
  <si>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</si>
  <si>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</si>
  <si>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</si>
  <si>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</si>
  <si>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</si>
  <si>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</si>
  <si>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</si>
  <si>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</si>
  <si>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</si>
  <si>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</si>
  <si>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</si>
  <si>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</si>
  <si>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</si>
  <si>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</si>
  <si>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</si>
  <si>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</si>
  <si>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</si>
  <si>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</si>
  <si>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</si>
  <si>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</si>
  <si>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</si>
  <si>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</si>
  <si>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</si>
  <si>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</si>
  <si>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</si>
  <si>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</si>
  <si>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</si>
  <si>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</si>
  <si>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</si>
  <si>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</si>
  <si>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</si>
  <si>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</si>
  <si>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</si>
  <si>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</si>
  <si>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</si>
  <si>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</si>
  <si>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</si>
  <si>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</si>
  <si>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</si>
  <si>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</si>
  <si>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</si>
  <si>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</si>
  <si>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</si>
  <si>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</si>
  <si>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</si>
  <si>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</si>
  <si>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</si>
  <si>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</si>
  <si>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</si>
  <si>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</si>
  <si>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</si>
  <si>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</si>
  <si>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</si>
  <si>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</si>
  <si>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</si>
  <si>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</si>
  <si>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</si>
  <si>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</si>
  <si>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</si>
  <si>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</si>
  <si>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</si>
  <si>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</si>
  <si>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</si>
  <si>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</si>
  <si>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</si>
  <si>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</si>
  <si>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</si>
  <si>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</si>
  <si>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</si>
  <si>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</si>
  <si>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</si>
  <si>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</si>
  <si>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</si>
  <si>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</si>
  <si>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</si>
  <si>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</si>
  <si>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</si>
  <si>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</si>
  <si>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</si>
  <si>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</si>
  <si>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</si>
  <si>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</si>
  <si>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</si>
  <si>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</si>
  <si>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</si>
  <si>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</si>
  <si>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</si>
  <si>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</si>
  <si>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</si>
  <si>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</si>
  <si>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</si>
  <si>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</si>
  <si>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</si>
  <si>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</si>
  <si>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</si>
  <si>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</si>
  <si>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</si>
  <si>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</si>
  <si>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</si>
  <si>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</si>
  <si>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</si>
  <si>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</si>
  <si>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</si>
  <si>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</si>
  <si>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</si>
  <si>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</si>
  <si>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</si>
  <si>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</si>
  <si>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</si>
  <si>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</si>
  <si>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</si>
  <si>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</si>
  <si>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</si>
  <si>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</si>
  <si>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</si>
  <si>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</si>
  <si>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</si>
  <si>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</si>
  <si>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</si>
  <si>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</si>
  <si>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</si>
  <si>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</si>
  <si>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</si>
  <si>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</si>
  <si>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</si>
  <si>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</si>
  <si>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</si>
  <si>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</si>
  <si>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</si>
  <si>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</si>
  <si>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</si>
  <si>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</si>
  <si>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</si>
  <si>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</si>
  <si>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</si>
  <si>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</si>
  <si>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</si>
  <si>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</si>
  <si>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</si>
  <si>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</si>
  <si>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</si>
  <si>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</si>
  <si>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</si>
  <si>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</si>
  <si>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</si>
  <si>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</si>
  <si>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</si>
  <si>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</si>
  <si>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</si>
  <si>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</si>
  <si>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</si>
  <si>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</si>
  <si>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</si>
  <si>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</si>
  <si>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</si>
  <si>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</si>
  <si>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</si>
  <si>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</si>
  <si>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</si>
  <si>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</si>
  <si>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</si>
  <si>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</si>
  <si>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</si>
  <si>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</si>
  <si>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</si>
  <si>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</si>
  <si>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</si>
  <si>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</si>
  <si>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</si>
  <si>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</si>
  <si>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</si>
  <si>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</si>
  <si>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</si>
  <si>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</si>
  <si>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</si>
  <si>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</si>
  <si>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</si>
  <si>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</si>
  <si>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</si>
  <si>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</si>
  <si>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</si>
  <si>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</si>
  <si>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</si>
  <si>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</si>
  <si>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</si>
  <si>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</si>
  <si>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</si>
  <si>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</si>
  <si>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</si>
  <si>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</si>
  <si>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</si>
  <si>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</si>
  <si>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</si>
  <si>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</si>
  <si>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</si>
  <si>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</si>
  <si>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</si>
  <si>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</si>
  <si>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</si>
  <si>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</si>
  <si>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</si>
  <si>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</si>
  <si>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</si>
  <si>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</si>
  <si>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</si>
  <si>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</si>
  <si>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</si>
  <si>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</si>
  <si>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</si>
  <si>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</si>
  <si>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</si>
  <si>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</si>
  <si>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</si>
  <si>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</si>
  <si>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</si>
  <si>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</si>
  <si>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</si>
  <si>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</si>
  <si>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</si>
  <si>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</si>
  <si>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</si>
  <si>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</si>
  <si>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</si>
  <si>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</si>
  <si>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</si>
  <si>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</si>
  <si>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</si>
  <si>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</si>
  <si>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</si>
  <si>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</si>
  <si>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</si>
  <si>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</si>
  <si>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</si>
  <si>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</si>
  <si>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</si>
  <si>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</si>
  <si>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</si>
  <si>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</si>
  <si>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</si>
  <si>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</si>
  <si>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</si>
  <si>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</si>
  <si>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</si>
  <si>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</si>
  <si>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</si>
  <si>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</si>
  <si>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</si>
  <si>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</si>
  <si>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</si>
  <si>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</si>
  <si>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</si>
  <si>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</si>
  <si>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</si>
  <si>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</si>
  <si>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</si>
  <si>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</si>
  <si>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</si>
  <si>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</si>
  <si>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</si>
  <si>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</si>
  <si>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</si>
  <si>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</si>
  <si>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</si>
  <si>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</si>
  <si>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</si>
  <si>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</si>
  <si>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</si>
  <si>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</si>
  <si>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</si>
  <si>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</si>
  <si>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</si>
  <si>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</si>
  <si>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</si>
  <si>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</si>
  <si>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</si>
  <si>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</si>
  <si>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</si>
  <si>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</si>
  <si>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</si>
  <si>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</si>
  <si>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</si>
  <si>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</si>
  <si>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</si>
  <si>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</si>
  <si>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</si>
  <si>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</si>
  <si>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</si>
  <si>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</si>
  <si>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</si>
  <si>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</si>
  <si>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</si>
  <si>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</si>
  <si>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</si>
  <si>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</si>
  <si>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</si>
  <si>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</si>
  <si>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</si>
  <si>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</si>
  <si>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</si>
  <si>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</si>
  <si>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</si>
  <si>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</si>
  <si>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</si>
  <si>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</si>
  <si>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</si>
  <si>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</si>
  <si>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</si>
  <si>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</si>
  <si>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</si>
  <si>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</si>
  <si>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</si>
  <si>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</si>
  <si>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</si>
  <si>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</si>
  <si>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</si>
  <si>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</si>
  <si>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</si>
  <si>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</si>
  <si>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</si>
  <si>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</si>
  <si>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</si>
  <si>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</si>
  <si>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</si>
  <si>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</si>
  <si>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</si>
  <si>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</si>
  <si>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</si>
  <si>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</si>
  <si>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</si>
  <si>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</si>
  <si>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</si>
  <si>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</si>
  <si>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</si>
  <si>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</si>
  <si>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</si>
  <si>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</si>
  <si>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</si>
  <si>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</si>
  <si>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</si>
  <si>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</si>
  <si>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</si>
  <si>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</si>
  <si>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</si>
  <si>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</si>
  <si>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</si>
  <si>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</si>
  <si>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</si>
  <si>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</si>
  <si>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</si>
  <si>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</si>
  <si>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</si>
  <si>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</si>
  <si>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</si>
  <si>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</si>
  <si>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</si>
  <si>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</si>
  <si>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</si>
  <si>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</si>
  <si>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</si>
  <si>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</si>
  <si>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</si>
  <si>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</si>
  <si>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</si>
  <si>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</si>
  <si>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</si>
  <si>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</si>
  <si>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</si>
  <si>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</si>
  <si>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</si>
  <si>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</si>
  <si>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</si>
  <si>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</si>
  <si>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</si>
  <si>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</si>
  <si>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</si>
  <si>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</si>
  <si>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</si>
  <si>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</si>
  <si>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</si>
  <si>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</si>
  <si>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</si>
  <si>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</si>
  <si>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</si>
  <si>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</si>
  <si>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</si>
  <si>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</si>
  <si>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</si>
  <si>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</si>
  <si>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</si>
  <si>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</si>
  <si>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</si>
  <si>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</si>
  <si>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</si>
  <si>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</si>
  <si>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</si>
  <si>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</si>
  <si>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</si>
  <si>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</si>
  <si>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</si>
  <si>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</si>
  <si>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</si>
  <si>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</si>
  <si>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</si>
  <si>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</si>
  <si>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</si>
  <si>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</si>
  <si>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</si>
  <si>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</si>
  <si>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</si>
  <si>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</si>
  <si>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</si>
  <si>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</si>
  <si>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</si>
  <si>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</si>
  <si>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</si>
  <si>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</si>
  <si>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</si>
  <si>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</si>
  <si>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</si>
  <si>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</si>
  <si>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</si>
  <si>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</si>
  <si>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</si>
  <si>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</si>
  <si>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</si>
  <si>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</si>
  <si>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</si>
  <si>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</si>
  <si>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</si>
  <si>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</si>
  <si>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</si>
  <si>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</si>
  <si>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</si>
  <si>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</si>
  <si>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</si>
  <si>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</si>
  <si>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</si>
  <si>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</si>
  <si>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</si>
  <si>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</si>
  <si>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</si>
  <si>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</si>
  <si>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</si>
  <si>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</si>
  <si>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</si>
  <si>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</si>
  <si>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</si>
  <si>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</si>
  <si>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</si>
  <si>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</si>
  <si>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</si>
  <si>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</si>
  <si>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</si>
  <si>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</si>
  <si>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</si>
  <si>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</si>
  <si>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</si>
  <si>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</si>
  <si>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</si>
  <si>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</si>
  <si>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</si>
  <si>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</si>
  <si>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</si>
  <si>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</si>
  <si>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</si>
  <si>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</si>
  <si>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</si>
  <si>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</si>
  <si>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</si>
  <si>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</si>
  <si>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</si>
  <si>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</si>
  <si>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</si>
  <si>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</si>
  <si>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</si>
  <si>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</si>
  <si>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</si>
  <si>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</si>
  <si>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</si>
  <si>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</si>
  <si>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</si>
  <si>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</si>
  <si>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</si>
  <si>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</si>
  <si>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</si>
  <si>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</si>
  <si>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</si>
  <si>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</si>
  <si>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</si>
  <si>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</si>
  <si>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</si>
  <si>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</si>
  <si>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</si>
  <si>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</si>
  <si>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</si>
  <si>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</si>
  <si>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</si>
  <si>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</si>
  <si>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</si>
  <si>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</si>
  <si>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</si>
  <si>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</si>
  <si>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</si>
  <si>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</si>
  <si>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</si>
  <si>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</si>
  <si>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</si>
  <si>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</si>
  <si>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</si>
  <si>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</si>
  <si>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</si>
  <si>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</si>
  <si>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</si>
  <si>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</si>
  <si>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</si>
  <si>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</si>
  <si>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</si>
  <si>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</si>
  <si>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</si>
  <si>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</si>
  <si>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</si>
  <si>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</si>
  <si>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</si>
  <si>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</si>
  <si>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</si>
  <si>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</si>
  <si>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</si>
  <si>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</si>
  <si>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</si>
  <si>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</si>
  <si>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</si>
  <si>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</si>
  <si>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</si>
  <si>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</si>
  <si>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</si>
  <si>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</si>
  <si>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</si>
  <si>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</si>
  <si>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</si>
  <si>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</si>
  <si>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</si>
  <si>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</si>
  <si>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</si>
  <si>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</si>
  <si>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</si>
  <si>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</si>
  <si>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</si>
  <si>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</si>
  <si>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</si>
  <si>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</si>
  <si>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</si>
  <si>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</si>
  <si>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</si>
  <si>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</si>
  <si>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</si>
  <si>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</si>
  <si>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</si>
  <si>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</si>
  <si>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</si>
  <si>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</si>
  <si>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</si>
  <si>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</si>
  <si>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</si>
  <si>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</si>
  <si>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</si>
  <si>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</si>
  <si>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</si>
  <si>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</si>
  <si>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</si>
  <si>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</si>
  <si>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</si>
  <si>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</si>
  <si>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</si>
  <si>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</si>
  <si>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</si>
  <si>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</si>
  <si>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</si>
  <si>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</si>
  <si>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</si>
  <si>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</si>
  <si>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</si>
  <si>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</si>
  <si>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</si>
  <si>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</si>
  <si>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</si>
  <si>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</si>
  <si>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</si>
  <si>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</si>
  <si>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</si>
  <si>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</si>
  <si>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</si>
  <si>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</si>
  <si>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</si>
  <si>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</si>
  <si>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</si>
  <si>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</si>
  <si>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</si>
  <si>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</si>
  <si>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</si>
  <si>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</si>
  <si>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</si>
  <si>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</si>
  <si>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</si>
  <si>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</si>
  <si>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</si>
  <si>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</si>
  <si>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</si>
  <si>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</si>
  <si>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</si>
  <si>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</si>
  <si>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</si>
  <si>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</si>
  <si>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</si>
  <si>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</si>
  <si>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</si>
  <si>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</si>
  <si>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</si>
  <si>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</si>
  <si>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</si>
  <si>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</si>
  <si>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</si>
  <si>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</si>
  <si>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</si>
  <si>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</si>
  <si>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</si>
  <si>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</si>
  <si>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</si>
  <si>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</si>
  <si>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</si>
  <si>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</si>
  <si>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</si>
  <si>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</si>
  <si>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</si>
  <si>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</si>
  <si>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</si>
  <si>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</si>
  <si>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</si>
  <si>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</si>
  <si>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</si>
  <si>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</si>
  <si>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</si>
  <si>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</si>
  <si>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</si>
  <si>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</si>
  <si>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</si>
  <si>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</si>
  <si>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</si>
  <si>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</si>
  <si>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</si>
  <si>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</si>
  <si>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</si>
  <si>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</si>
  <si>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</si>
  <si>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</si>
  <si>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</si>
  <si>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</si>
  <si>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</si>
  <si>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</si>
  <si>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</si>
  <si>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</si>
  <si>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</si>
  <si>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</si>
  <si>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</si>
  <si>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</si>
  <si>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</si>
  <si>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</si>
  <si>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</si>
  <si>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</si>
  <si>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</si>
  <si>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</si>
  <si>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</si>
  <si>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</si>
  <si>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</si>
  <si>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</si>
  <si>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</si>
  <si>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</si>
  <si>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</si>
  <si>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</si>
  <si>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</si>
  <si>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</si>
  <si>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</si>
  <si>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</si>
  <si>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</si>
  <si>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</si>
  <si>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</si>
  <si>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</si>
  <si>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</si>
  <si>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</si>
  <si>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</si>
  <si>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</si>
  <si>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</si>
  <si>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</si>
  <si>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</si>
  <si>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</si>
  <si>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</si>
  <si>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</si>
  <si>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</si>
  <si>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</si>
  <si>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</si>
  <si>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</si>
  <si>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</si>
  <si>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</si>
  <si>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</si>
  <si>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</si>
  <si>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</si>
  <si>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</si>
  <si>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</si>
  <si>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</si>
  <si>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</si>
  <si>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</si>
  <si>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</si>
  <si>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</si>
  <si>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</si>
  <si>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</si>
  <si>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</si>
  <si>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</si>
  <si>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</si>
  <si>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</si>
  <si>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</si>
  <si>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</si>
  <si>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</si>
  <si>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</si>
  <si>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</si>
  <si>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</si>
  <si>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</si>
  <si>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</si>
  <si>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</si>
  <si>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</si>
  <si>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</si>
  <si>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</si>
  <si>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</si>
  <si>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</si>
  <si>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</si>
  <si>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</si>
  <si>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</si>
  <si>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</si>
  <si>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</si>
  <si>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</si>
  <si>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</si>
  <si>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</si>
  <si>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</si>
  <si>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</si>
  <si>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</si>
  <si>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</si>
  <si>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</si>
  <si>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</si>
  <si>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</si>
  <si>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</si>
  <si>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</si>
  <si>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</si>
  <si>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</si>
  <si>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</si>
  <si>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</si>
  <si>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</si>
  <si>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</si>
  <si>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</si>
  <si>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</si>
  <si>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</si>
  <si>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</si>
  <si>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</si>
  <si>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</si>
  <si>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</si>
  <si>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</si>
  <si>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</si>
  <si>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</si>
  <si>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</si>
  <si>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</si>
  <si>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</si>
  <si>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</si>
  <si>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</si>
  <si>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</si>
  <si>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</si>
  <si>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</si>
  <si>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</si>
  <si>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</si>
  <si>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</si>
  <si>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</si>
  <si>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</si>
  <si>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</si>
  <si>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</si>
  <si>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</si>
  <si>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</si>
  <si>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</si>
  <si>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</si>
  <si>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</si>
  <si>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</si>
  <si>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</si>
  <si>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</si>
  <si>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</si>
  <si>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</si>
  <si>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</si>
  <si>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</si>
  <si>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</si>
  <si>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</si>
  <si>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</si>
  <si>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</si>
  <si>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</si>
  <si>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</si>
  <si>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</si>
  <si>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</si>
  <si>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</si>
  <si>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</si>
  <si>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</si>
  <si>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</si>
  <si>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</si>
  <si>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</si>
  <si>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</si>
  <si>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</si>
  <si>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</si>
  <si>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</si>
  <si>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</si>
  <si>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</si>
  <si>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</si>
  <si>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</si>
  <si>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</si>
  <si>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</si>
  <si>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</si>
  <si>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</si>
  <si>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</si>
  <si>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</si>
  <si>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</si>
  <si>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</si>
  <si>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</si>
  <si>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</si>
  <si>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</si>
  <si>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</si>
  <si>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</si>
  <si>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</si>
  <si>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</si>
  <si>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</si>
  <si>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</si>
  <si>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</si>
  <si>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</si>
  <si>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</si>
  <si>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</si>
  <si>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</si>
  <si>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</si>
  <si>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</si>
  <si>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</si>
  <si>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</si>
  <si>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</si>
  <si>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</si>
  <si>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</si>
  <si>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</si>
  <si>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</si>
  <si>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</si>
  <si>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</si>
  <si>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</si>
  <si>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</si>
  <si>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</si>
  <si>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</si>
  <si>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</si>
  <si>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</si>
  <si>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</si>
  <si>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</si>
  <si>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</si>
  <si>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</si>
  <si>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</si>
  <si>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</si>
  <si>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</si>
  <si>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</si>
  <si>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</si>
  <si>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</si>
  <si>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</si>
  <si>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</si>
  <si>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</si>
  <si>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</si>
  <si>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</si>
  <si>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</si>
  <si>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</si>
  <si>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</si>
  <si>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</si>
  <si>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</si>
  <si>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</si>
  <si>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</si>
  <si>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</si>
  <si>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</si>
  <si>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</si>
  <si>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</si>
  <si>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</si>
  <si>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</si>
  <si>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</si>
  <si>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</si>
  <si>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</si>
  <si>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</si>
  <si>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</si>
  <si>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</si>
  <si>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</si>
  <si>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</si>
  <si>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</si>
  <si>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</si>
  <si>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</si>
  <si>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</si>
  <si>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</si>
  <si>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</si>
  <si>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</si>
  <si>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</si>
  <si>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</si>
  <si>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</si>
  <si>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</si>
  <si>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</si>
  <si>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</si>
  <si>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</si>
  <si>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</si>
  <si>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</si>
  <si>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</si>
  <si>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</si>
  <si>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</si>
  <si>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</si>
  <si>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</si>
  <si>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</si>
  <si>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</si>
  <si>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</si>
  <si>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</si>
  <si>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</si>
  <si>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</si>
  <si>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</si>
  <si>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</si>
  <si>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</si>
  <si>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</si>
  <si>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</si>
  <si>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</si>
  <si>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</si>
  <si>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</si>
  <si>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</si>
  <si>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</si>
  <si>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</si>
  <si>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</si>
  <si>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</si>
  <si>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</si>
  <si>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</si>
  <si>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</si>
  <si>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</si>
  <si>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</si>
  <si>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</si>
  <si>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</si>
  <si>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</si>
  <si>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</si>
  <si>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</si>
  <si>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</si>
  <si>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</si>
  <si>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</si>
  <si>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</si>
  <si>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</si>
  <si>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</si>
  <si>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</si>
  <si>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</si>
  <si>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</si>
  <si>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</si>
  <si>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</si>
  <si>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</si>
  <si>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</si>
  <si>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</si>
  <si>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</si>
  <si>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</si>
  <si>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</si>
  <si>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</si>
  <si>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</si>
  <si>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</si>
  <si>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</si>
  <si>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</si>
  <si>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</si>
  <si>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</si>
  <si>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</si>
  <si>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</si>
  <si>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</si>
  <si>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</si>
  <si>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</si>
  <si>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</si>
  <si>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</si>
  <si>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</si>
  <si>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</si>
  <si>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</si>
  <si>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</si>
  <si>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</si>
  <si>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</si>
  <si>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</si>
  <si>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</si>
  <si>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</si>
  <si>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</si>
  <si>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</si>
  <si>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</si>
  <si>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</si>
  <si>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</si>
  <si>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</si>
  <si>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</si>
  <si>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</si>
  <si>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</si>
  <si>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</si>
  <si>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</si>
  <si>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</si>
  <si>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</si>
  <si>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</si>
  <si>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</si>
  <si>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</si>
  <si>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</si>
  <si>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</si>
  <si>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</si>
  <si>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</si>
  <si>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</si>
  <si>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</si>
  <si>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</si>
  <si>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</si>
  <si>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</si>
  <si>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</si>
  <si>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</si>
  <si>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</si>
  <si>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</si>
  <si>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</si>
  <si>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</si>
  <si>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</si>
  <si>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</si>
  <si>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</si>
  <si>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</si>
  <si>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</si>
  <si>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</si>
  <si>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</si>
  <si>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</si>
  <si>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</si>
  <si>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</si>
  <si>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</si>
  <si>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</si>
  <si>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</si>
  <si>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</si>
  <si>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</si>
  <si>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</si>
  <si>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</si>
  <si>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</si>
  <si>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</si>
  <si>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</si>
  <si>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</si>
  <si>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</si>
  <si>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</si>
  <si>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</si>
  <si>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</si>
  <si>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</si>
  <si>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</si>
  <si>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</si>
  <si>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</si>
  <si>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</si>
  <si>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</si>
  <si>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</si>
  <si>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</si>
  <si>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</si>
  <si>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</si>
  <si>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</si>
  <si>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</si>
  <si>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</si>
  <si>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</si>
  <si>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</si>
  <si>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</si>
  <si>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</si>
  <si>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</si>
  <si>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</si>
  <si>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</si>
  <si>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</si>
  <si>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</si>
  <si>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</si>
  <si>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</si>
  <si>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</si>
  <si>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</si>
  <si>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</si>
  <si>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</si>
  <si>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</si>
  <si>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</si>
  <si>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</si>
  <si>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</si>
  <si>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</si>
  <si>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</si>
  <si>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</si>
  <si>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</si>
  <si>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</si>
  <si>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</si>
  <si>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</si>
  <si>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</si>
  <si>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</si>
  <si>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</si>
  <si>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</si>
  <si>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</si>
  <si>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</si>
  <si>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</si>
  <si>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</si>
  <si>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</si>
  <si>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</si>
  <si>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</si>
  <si>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</si>
  <si>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</si>
  <si>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</si>
  <si>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</si>
  <si>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</si>
  <si>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</si>
  <si>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</si>
  <si>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</si>
  <si>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</si>
  <si>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</si>
  <si>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</si>
  <si>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</si>
  <si>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</si>
  <si>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</si>
  <si>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</si>
  <si>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</si>
  <si>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</si>
  <si>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</si>
  <si>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</si>
  <si>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</si>
  <si>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</si>
  <si>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</si>
  <si>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</si>
  <si>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</si>
  <si>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</si>
  <si>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</si>
  <si>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</si>
  <si>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</si>
  <si>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</si>
  <si>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</si>
  <si>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</si>
  <si>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</si>
  <si>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</si>
  <si>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</si>
  <si>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</si>
  <si>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</si>
  <si>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</si>
  <si>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</si>
  <si>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</si>
  <si>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</si>
  <si>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</si>
  <si>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</si>
  <si>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</si>
  <si>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</si>
  <si>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</si>
  <si>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</si>
  <si>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</si>
  <si>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</si>
  <si>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</si>
  <si>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</si>
  <si>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</si>
  <si>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</si>
  <si>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</si>
  <si>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</si>
  <si>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</si>
  <si>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</si>
  <si>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</si>
  <si>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</si>
  <si>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</si>
  <si>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</si>
  <si>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</si>
  <si>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</si>
  <si>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</si>
  <si>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</si>
  <si>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</si>
  <si>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</si>
  <si>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</si>
  <si>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</si>
  <si>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</si>
  <si>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</si>
  <si>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</si>
  <si>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</si>
  <si>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</si>
  <si>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</si>
  <si>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</si>
  <si>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</si>
  <si>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</si>
  <si>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</si>
  <si>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</si>
  <si>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</si>
  <si>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</si>
  <si>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</si>
  <si>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</si>
  <si>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</si>
  <si>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</si>
  <si>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</si>
  <si>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</si>
  <si>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</si>
  <si>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</si>
  <si>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</si>
  <si>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</si>
  <si>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</si>
  <si>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</si>
  <si>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</si>
  <si>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</si>
  <si>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</si>
  <si>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</si>
  <si>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</si>
  <si>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</si>
  <si>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</si>
  <si>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</si>
  <si>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</si>
  <si>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</si>
  <si>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</si>
  <si>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</si>
  <si>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</si>
  <si>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</si>
  <si>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</si>
  <si>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</si>
  <si>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</si>
  <si>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</si>
  <si>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</si>
  <si>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</si>
  <si>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</si>
  <si>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</si>
  <si>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</si>
  <si>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</si>
  <si>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</si>
  <si>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</si>
  <si>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</si>
  <si>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</si>
  <si>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</si>
  <si>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</si>
  <si>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</si>
  <si>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</si>
  <si>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</si>
  <si>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</si>
  <si>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</si>
  <si>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</si>
  <si>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</si>
  <si>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</si>
  <si>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</si>
  <si>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</si>
  <si>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</si>
  <si>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</si>
  <si>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</si>
  <si>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</si>
  <si>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</si>
  <si>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</si>
  <si>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</si>
  <si>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</si>
  <si>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</si>
  <si>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</si>
  <si>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</si>
  <si>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</si>
  <si>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</si>
  <si>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</si>
  <si>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</si>
  <si>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</si>
  <si>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</si>
  <si>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</si>
  <si>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</si>
  <si>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</si>
  <si>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</si>
  <si>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</si>
  <si>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</si>
  <si>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</si>
  <si>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</si>
  <si>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</si>
  <si>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</si>
  <si>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</si>
  <si>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</si>
  <si>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</si>
  <si>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</si>
  <si>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</si>
  <si>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</si>
  <si>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</si>
  <si>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</si>
  <si>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</si>
  <si>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</si>
  <si>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</si>
  <si>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</si>
  <si>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</si>
  <si>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</si>
  <si>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</si>
  <si>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</si>
  <si>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</si>
  <si>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</si>
  <si>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</si>
  <si>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</si>
  <si>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</si>
  <si>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</si>
  <si>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</si>
  <si>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</si>
  <si>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</si>
  <si>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</si>
  <si>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</si>
  <si>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</si>
  <si>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</si>
  <si>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</si>
  <si>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</si>
  <si>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</si>
  <si>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</si>
  <si>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</si>
  <si>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</si>
  <si>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</si>
  <si>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</si>
  <si>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</si>
  <si>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</si>
  <si>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</si>
  <si>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</si>
  <si>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</si>
  <si>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</si>
  <si>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</si>
  <si>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</si>
  <si>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</si>
  <si>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</si>
  <si>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</si>
  <si>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</si>
  <si>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</si>
  <si>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</si>
  <si>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</si>
  <si>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</si>
  <si>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</si>
  <si>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</si>
  <si>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</si>
  <si>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</si>
  <si>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</si>
  <si>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</si>
  <si>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</si>
  <si>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</si>
  <si>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</si>
  <si>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</si>
  <si>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</si>
  <si>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</si>
  <si>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</si>
  <si>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</si>
  <si>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</si>
  <si>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</si>
  <si>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</si>
  <si>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</si>
  <si>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</si>
  <si>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</si>
  <si>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</si>
  <si>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</si>
  <si>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</si>
  <si>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</si>
  <si>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</si>
  <si>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</si>
  <si>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</si>
  <si>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</si>
  <si>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</si>
  <si>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</si>
  <si>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</si>
  <si>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</si>
  <si>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</si>
  <si>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</si>
  <si>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</si>
  <si>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</si>
  <si>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</si>
  <si>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</si>
  <si>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</si>
  <si>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</si>
  <si>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</si>
  <si>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</si>
  <si>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</si>
  <si>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</si>
  <si>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</si>
  <si>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</si>
  <si>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</si>
  <si>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</si>
  <si>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</si>
  <si>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</si>
  <si>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</si>
  <si>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</si>
  <si>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</si>
  <si>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</si>
  <si>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</si>
  <si>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</si>
  <si>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</si>
  <si>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</si>
  <si>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</si>
  <si>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</si>
  <si>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</si>
  <si>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</si>
  <si>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</si>
  <si>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</si>
  <si>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</si>
  <si>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</si>
  <si>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</si>
  <si>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</si>
  <si>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</si>
  <si>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</si>
  <si>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</si>
  <si>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</si>
  <si>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</si>
  <si>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</si>
  <si>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</si>
  <si>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</si>
  <si>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</si>
  <si>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</si>
  <si>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</si>
  <si>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</si>
  <si>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</si>
  <si>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</si>
  <si>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</si>
  <si>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</si>
  <si>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</si>
  <si>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</si>
  <si>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</si>
  <si>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</si>
  <si>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</si>
  <si>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</si>
  <si>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</si>
  <si>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</si>
  <si>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</si>
  <si>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</si>
  <si>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</si>
  <si>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</si>
  <si>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</si>
  <si>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</si>
  <si>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</si>
  <si>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</si>
  <si>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</si>
  <si>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</si>
  <si>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</si>
  <si>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</si>
  <si>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</si>
  <si>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</si>
  <si>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</si>
  <si>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</si>
  <si>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</si>
  <si>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</si>
  <si>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</si>
  <si>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</si>
  <si>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</si>
  <si>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</si>
  <si>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</si>
  <si>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</si>
  <si>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</si>
  <si>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</si>
  <si>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</si>
  <si>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</si>
  <si>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</si>
  <si>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</si>
  <si>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</si>
  <si>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</si>
  <si>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</si>
  <si>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</si>
  <si>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</si>
  <si>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</si>
  <si>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</si>
  <si>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</si>
  <si>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</si>
  <si>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</si>
  <si>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</si>
  <si>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</si>
  <si>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</si>
  <si>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</si>
  <si>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</si>
  <si>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</si>
  <si>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</si>
  <si>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</si>
  <si>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</si>
  <si>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</si>
  <si>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</si>
  <si>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</si>
  <si>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</si>
  <si>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</si>
  <si>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</si>
  <si>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</si>
  <si>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</si>
  <si>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</si>
  <si>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</si>
  <si>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</si>
  <si>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</si>
  <si>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</si>
  <si>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</si>
  <si>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</si>
  <si>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</si>
  <si>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</si>
  <si>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</si>
  <si>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</si>
  <si>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</si>
  <si>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</si>
  <si>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</si>
  <si>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</si>
  <si>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</si>
  <si>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</si>
  <si>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</si>
  <si>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</si>
  <si>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</si>
  <si>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</si>
  <si>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</si>
  <si>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</si>
  <si>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</si>
  <si>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</si>
  <si>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</si>
  <si>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</si>
  <si>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</si>
  <si>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</si>
  <si>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</si>
  <si>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</si>
  <si>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</si>
  <si>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</si>
  <si>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</si>
  <si>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</si>
  <si>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</si>
  <si>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</si>
  <si>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</si>
  <si>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</si>
  <si>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</si>
  <si>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</si>
  <si>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</si>
  <si>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</si>
  <si>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</si>
  <si>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</si>
  <si>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</si>
  <si>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</si>
  <si>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</si>
  <si>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</si>
  <si>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</si>
  <si>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</si>
  <si>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</si>
  <si>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</si>
  <si>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</si>
  <si>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</si>
  <si>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</si>
  <si>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</si>
  <si>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</si>
  <si>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</si>
  <si>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</si>
  <si>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</si>
  <si>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</si>
  <si>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</si>
  <si>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</si>
  <si>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</si>
  <si>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</si>
  <si>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</si>
  <si>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</si>
  <si>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</si>
  <si>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</si>
  <si>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</si>
  <si>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</si>
  <si>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</si>
  <si>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</si>
  <si>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</si>
  <si>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</si>
  <si>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</si>
  <si>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</si>
  <si>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</si>
  <si>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</si>
  <si>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</si>
  <si>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</si>
  <si>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</si>
  <si>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</si>
  <si>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</si>
  <si>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</si>
  <si>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</si>
  <si>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</si>
  <si>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</si>
  <si>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</si>
  <si>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</si>
  <si>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</si>
  <si>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</si>
  <si>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</si>
  <si>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</si>
  <si>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</si>
  <si>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</si>
  <si>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</si>
  <si>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</si>
  <si>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</si>
  <si>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</si>
  <si>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</si>
  <si>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</si>
  <si>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</si>
  <si>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</si>
  <si>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</si>
  <si>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</si>
  <si>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</si>
  <si>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</si>
  <si>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</si>
  <si>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</si>
  <si>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</si>
  <si>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</si>
  <si>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</si>
  <si>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</si>
  <si>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</si>
  <si>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</si>
  <si>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</si>
  <si>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</si>
  <si>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</si>
  <si>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</si>
  <si>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</si>
  <si>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</si>
  <si>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</si>
  <si>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</si>
  <si>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</si>
  <si>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</si>
  <si>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</si>
  <si>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</si>
  <si>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</si>
  <si>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</si>
  <si>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</si>
  <si>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</si>
  <si>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</si>
  <si>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</si>
  <si>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</si>
  <si>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</si>
  <si>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</si>
  <si>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</si>
  <si>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</si>
  <si>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</si>
  <si>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</si>
  <si>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</si>
  <si>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</si>
  <si>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</si>
  <si>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</si>
  <si>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</si>
  <si>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</si>
  <si>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</si>
  <si>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</si>
  <si>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</si>
  <si>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</si>
  <si>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</si>
  <si>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</si>
  <si>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</si>
  <si>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</si>
  <si>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</si>
  <si>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</si>
  <si>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</si>
  <si>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</si>
  <si>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</si>
  <si>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</si>
  <si>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</si>
  <si>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</si>
  <si>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</si>
  <si>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</si>
  <si>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</si>
  <si>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</si>
  <si>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</si>
  <si>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</si>
  <si>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</si>
  <si>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</si>
  <si>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</si>
  <si>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</si>
  <si>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</si>
  <si>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</si>
  <si>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</si>
  <si>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</si>
  <si>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</si>
  <si>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</si>
  <si>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</si>
  <si>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</si>
  <si>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</si>
  <si>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</si>
  <si>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</si>
  <si>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</si>
  <si>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</si>
  <si>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</si>
  <si>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</si>
  <si>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</si>
  <si>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</si>
  <si>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</si>
  <si>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</si>
  <si>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</si>
  <si>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</si>
  <si>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</si>
  <si>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</si>
  <si>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</si>
  <si>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</si>
  <si>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</si>
  <si>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</si>
  <si>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</si>
  <si>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</si>
  <si>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</si>
  <si>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</si>
  <si>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</si>
  <si>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</si>
  <si>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</si>
  <si>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</si>
  <si>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</si>
  <si>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</si>
  <si>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</si>
  <si>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</si>
  <si>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</si>
  <si>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</si>
  <si>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</si>
  <si>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</si>
  <si>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</si>
  <si>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</si>
  <si>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</si>
  <si>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</si>
  <si>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</si>
  <si>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</si>
  <si>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</si>
  <si>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</si>
  <si>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</si>
  <si>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</si>
  <si>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</si>
  <si>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</si>
  <si>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</si>
  <si>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</si>
  <si>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</si>
  <si>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</si>
  <si>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</si>
  <si>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</si>
  <si>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</si>
  <si>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</si>
  <si>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</si>
  <si>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</si>
  <si>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</si>
  <si>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</si>
  <si>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</si>
  <si>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</si>
  <si>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</si>
  <si>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</si>
  <si>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</si>
  <si>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</si>
  <si>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</si>
  <si>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</si>
  <si>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</si>
  <si>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</si>
  <si>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</si>
  <si>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</si>
  <si>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</si>
  <si>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</si>
  <si>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</si>
  <si>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</si>
  <si>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</si>
  <si>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</si>
  <si>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</si>
  <si>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</si>
  <si>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</si>
  <si>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</si>
  <si>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</si>
  <si>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</si>
  <si>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</si>
  <si>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</si>
  <si>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</si>
  <si>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</si>
  <si>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</si>
  <si>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</si>
  <si>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</si>
  <si>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</si>
  <si>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</si>
  <si>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</si>
  <si>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</si>
  <si>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</si>
  <si>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</si>
  <si>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</si>
  <si>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</si>
  <si>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</si>
  <si>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</si>
  <si>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</si>
  <si>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</si>
  <si>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</si>
  <si>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</si>
  <si>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</si>
  <si>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</si>
  <si>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</si>
  <si>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</si>
  <si>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</si>
  <si>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</si>
  <si>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</si>
  <si>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</si>
  <si>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</si>
  <si>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</si>
  <si>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</si>
  <si>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</si>
  <si>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</si>
  <si>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</si>
  <si>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</si>
  <si>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</si>
  <si>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</si>
  <si>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</si>
  <si>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</si>
  <si>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</si>
  <si>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</si>
  <si>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</si>
  <si>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</si>
  <si>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</si>
  <si>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</si>
  <si>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</si>
  <si>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</si>
  <si>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</si>
  <si>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</si>
  <si>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</si>
  <si>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</si>
  <si>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</si>
  <si>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</si>
  <si>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</si>
  <si>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</si>
  <si>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</si>
  <si>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</si>
  <si>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</si>
  <si>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</si>
  <si>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</si>
  <si>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</si>
  <si>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</si>
  <si>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</si>
  <si>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</si>
  <si>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</si>
  <si>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</si>
  <si>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</si>
  <si>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</si>
  <si>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</si>
  <si>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</si>
  <si>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</si>
  <si>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</si>
  <si>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</si>
  <si>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</si>
  <si>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</si>
  <si>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</si>
  <si>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</si>
  <si>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</si>
  <si>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</si>
  <si>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</si>
  <si>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</si>
  <si>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</si>
  <si>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</si>
  <si>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</si>
  <si>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</si>
  <si>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</si>
  <si>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</si>
  <si>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</si>
  <si>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</si>
  <si>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</si>
  <si>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</si>
  <si>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</si>
  <si>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</si>
  <si>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</si>
  <si>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</si>
  <si>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</si>
  <si>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</si>
  <si>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</si>
  <si>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</si>
  <si>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</si>
  <si>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</si>
  <si>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</si>
  <si>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</si>
  <si>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</si>
  <si>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</si>
  <si>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</si>
  <si>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</si>
  <si>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</si>
  <si>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</si>
  <si>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</si>
  <si>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</si>
  <si>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</si>
  <si>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</si>
  <si>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</si>
  <si>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</si>
  <si>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</si>
  <si>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</si>
  <si>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</si>
  <si>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</si>
  <si>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</si>
  <si>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</si>
  <si>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</si>
  <si>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</si>
  <si>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</si>
  <si>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</si>
  <si>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</si>
  <si>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</si>
  <si>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</si>
  <si>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</si>
  <si>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</si>
  <si>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</si>
  <si>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</si>
  <si>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</si>
  <si>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</si>
  <si>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</si>
  <si>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</si>
  <si>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</si>
  <si>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</si>
  <si>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</si>
  <si>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</si>
  <si>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</si>
  <si>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</si>
  <si>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</si>
  <si>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</si>
  <si>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</si>
  <si>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</si>
  <si>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</si>
  <si>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</si>
  <si>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</si>
  <si>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</si>
  <si>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</si>
  <si>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</si>
  <si>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</si>
  <si>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</si>
  <si>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</si>
  <si>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</si>
  <si>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</si>
  <si>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</si>
  <si>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</si>
  <si>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</si>
  <si>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</si>
  <si>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</si>
  <si>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</si>
  <si>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</si>
  <si>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</si>
  <si>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</si>
  <si>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</si>
  <si>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</si>
  <si>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</si>
  <si>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</si>
  <si>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</si>
  <si>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</si>
  <si>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</si>
  <si>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</si>
  <si>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</si>
  <si>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</si>
  <si>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</si>
  <si>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</si>
  <si>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</si>
  <si>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</si>
  <si>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</si>
  <si>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</si>
  <si>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</si>
  <si>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</si>
  <si>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</si>
  <si>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</si>
  <si>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</si>
  <si>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</si>
  <si>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</si>
  <si>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</si>
  <si>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</si>
  <si>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</si>
  <si>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</si>
  <si>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</si>
  <si>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</si>
  <si>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</si>
  <si>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</si>
  <si>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</si>
  <si>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</si>
  <si>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</si>
  <si>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</si>
  <si>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</si>
  <si>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</si>
  <si>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</si>
  <si>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</si>
  <si>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</si>
  <si>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</si>
  <si>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</si>
  <si>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</si>
  <si>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</si>
  <si>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</si>
  <si>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</si>
  <si>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</si>
  <si>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</si>
  <si>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</si>
  <si>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</si>
  <si>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</si>
  <si>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</si>
  <si>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</si>
  <si>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</si>
  <si>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</si>
  <si>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</si>
  <si>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</si>
  <si>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</si>
  <si>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</si>
  <si>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</si>
  <si>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</si>
  <si>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</si>
  <si>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</si>
  <si>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</si>
  <si>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</si>
  <si>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</si>
  <si>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</si>
  <si>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</si>
  <si>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</si>
  <si>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</si>
  <si>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</si>
  <si>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</si>
  <si>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</si>
  <si>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</si>
  <si>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</si>
  <si>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</si>
  <si>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</si>
  <si>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</si>
  <si>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</si>
  <si>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</si>
  <si>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</si>
  <si>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</si>
  <si>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</si>
  <si>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</si>
  <si>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</si>
  <si>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</si>
  <si>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</si>
  <si>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</si>
  <si>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</si>
  <si>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</si>
  <si>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</si>
  <si>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</si>
  <si>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</si>
  <si>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</si>
  <si>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</si>
  <si>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</si>
  <si>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</si>
  <si>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</si>
  <si>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</si>
  <si>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</si>
  <si>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</si>
  <si>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</si>
  <si>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</si>
  <si>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</si>
  <si>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</si>
  <si>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</si>
  <si>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</si>
  <si>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</si>
  <si>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</si>
  <si>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</si>
  <si>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</si>
  <si>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</si>
  <si>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</si>
  <si>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</si>
  <si>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</si>
  <si>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</si>
  <si>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</si>
  <si>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</si>
  <si>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</si>
  <si>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</si>
  <si>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</si>
  <si>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</si>
  <si>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</si>
  <si>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</si>
  <si>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</si>
  <si>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</si>
  <si>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</si>
  <si>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</si>
  <si>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</si>
  <si>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</si>
  <si>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</si>
  <si>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</si>
  <si>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</si>
  <si>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</si>
  <si>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</si>
  <si>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</si>
  <si>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</si>
  <si>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</si>
  <si>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</si>
  <si>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</si>
  <si>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</si>
  <si>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</si>
  <si>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</si>
  <si>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</si>
  <si>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</si>
  <si>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</si>
  <si>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</si>
  <si>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</si>
  <si>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</si>
  <si>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</si>
  <si>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</si>
  <si>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</si>
  <si>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</si>
  <si>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</si>
  <si>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</si>
  <si>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</si>
  <si>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</si>
  <si>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</si>
  <si>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</si>
  <si>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</si>
  <si>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</si>
  <si>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</si>
  <si>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</si>
  <si>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</si>
  <si>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</si>
  <si>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</si>
  <si>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</si>
  <si>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</si>
  <si>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</si>
  <si>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</si>
  <si>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</si>
  <si>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</si>
  <si>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</si>
  <si>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</si>
  <si>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</si>
  <si>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</si>
  <si>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</si>
  <si>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</si>
  <si>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</si>
  <si>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</si>
  <si>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</si>
  <si>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</si>
  <si>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</si>
  <si>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</si>
  <si>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</si>
  <si>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</si>
  <si>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</si>
  <si>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</si>
  <si>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</si>
  <si>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</si>
  <si>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</si>
  <si>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</si>
  <si>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</si>
  <si>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</si>
  <si>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</si>
  <si>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</si>
  <si>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</si>
  <si>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</si>
  <si>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</si>
  <si>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</si>
  <si>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</si>
  <si>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</si>
  <si>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</si>
  <si>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</si>
  <si>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</si>
  <si>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</si>
  <si>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</si>
  <si>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</si>
  <si>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</si>
  <si>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</si>
  <si>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</si>
  <si>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</si>
  <si>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</si>
  <si>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</si>
  <si>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</si>
  <si>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</si>
  <si>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</si>
  <si>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</si>
  <si>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</si>
  <si>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</si>
  <si>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</si>
  <si>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</si>
  <si>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</si>
  <si>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</si>
  <si>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</si>
  <si>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</si>
  <si>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</si>
  <si>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</si>
  <si>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</si>
  <si>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</si>
  <si>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</si>
  <si>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</si>
  <si>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</si>
  <si>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</si>
  <si>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</si>
  <si>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</si>
  <si>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</si>
  <si>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</si>
  <si>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</si>
  <si>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</si>
  <si>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</si>
  <si>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</si>
  <si>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</si>
  <si>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</si>
  <si>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</si>
  <si>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</si>
  <si>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</si>
  <si>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</si>
  <si>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</si>
  <si>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</si>
  <si>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</si>
  <si>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</si>
  <si>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</si>
  <si>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</si>
  <si>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</si>
  <si>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</si>
  <si>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</si>
  <si>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</si>
  <si>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</si>
  <si>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</si>
  <si>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</si>
  <si>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</si>
  <si>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</si>
  <si>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</si>
  <si>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</si>
  <si>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</si>
  <si>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</si>
  <si>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</si>
  <si>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</si>
  <si>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</si>
  <si>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</si>
  <si>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</si>
  <si>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</si>
  <si>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</si>
  <si>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</si>
  <si>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</si>
  <si>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</si>
  <si>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</si>
  <si>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</si>
  <si>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</si>
  <si>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</si>
  <si>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</si>
  <si>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</si>
  <si>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</si>
  <si>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</si>
  <si>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</si>
  <si>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</si>
  <si>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</si>
  <si>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</si>
  <si>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</si>
  <si>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</si>
  <si>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</si>
  <si>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</si>
  <si>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</si>
  <si>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</si>
  <si>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</si>
  <si>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</si>
  <si>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</si>
  <si>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</si>
  <si>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</si>
  <si>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</si>
  <si>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</si>
  <si>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</si>
  <si>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</si>
  <si>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</si>
  <si>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</si>
  <si>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</si>
  <si>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</si>
  <si>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</si>
  <si>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</si>
  <si>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</si>
  <si>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</si>
  <si>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</si>
  <si>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</si>
  <si>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</si>
  <si>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</si>
  <si>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</si>
  <si>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</si>
  <si>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</si>
  <si>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</si>
  <si>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</si>
  <si>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</si>
  <si>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</si>
  <si>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</si>
  <si>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</si>
  <si>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</si>
  <si>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</si>
  <si>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</si>
  <si>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</si>
  <si>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</si>
  <si>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</si>
  <si>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</si>
  <si>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</si>
  <si>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</si>
  <si>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</si>
  <si>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</si>
  <si>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</si>
  <si>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</si>
  <si>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</si>
  <si>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</si>
  <si>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</si>
  <si>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</si>
  <si>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</si>
  <si>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</si>
  <si>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</si>
  <si>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</si>
  <si>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</si>
  <si>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</si>
  <si>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</si>
  <si>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</si>
  <si>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</si>
  <si>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</si>
  <si>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</si>
  <si>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</si>
  <si>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</si>
  <si>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</si>
  <si>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</si>
  <si>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</si>
  <si>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</si>
  <si>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</si>
  <si>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</si>
  <si>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</si>
  <si>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</si>
  <si>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</si>
  <si>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</si>
  <si>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</si>
  <si>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</si>
  <si>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</si>
  <si>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</si>
  <si>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</si>
  <si>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</si>
  <si>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</si>
  <si>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</si>
  <si>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</si>
  <si>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</si>
  <si>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</si>
  <si>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</si>
  <si>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</si>
  <si>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</si>
  <si>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</si>
  <si>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</si>
  <si>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</si>
  <si>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</si>
  <si>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</si>
  <si>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</si>
  <si>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</si>
  <si>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</si>
  <si>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</si>
  <si>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</si>
  <si>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</si>
  <si>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</si>
  <si>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</si>
  <si>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</si>
  <si>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</si>
  <si>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</si>
  <si>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</si>
  <si>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</si>
  <si>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</si>
  <si>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</si>
  <si>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</si>
  <si>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</si>
  <si>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</si>
  <si>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</si>
  <si>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</si>
  <si>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</si>
  <si>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</si>
  <si>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</si>
  <si>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</si>
  <si>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</si>
  <si>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</si>
  <si>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</si>
  <si>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</si>
  <si>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</si>
  <si>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</si>
  <si>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</si>
  <si>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</si>
  <si>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</si>
  <si>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</si>
  <si>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</si>
  <si>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</si>
  <si>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</si>
  <si>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</si>
  <si>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</si>
  <si>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</si>
  <si>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</si>
  <si>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</si>
  <si>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</si>
  <si>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</si>
  <si>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</si>
  <si>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</si>
  <si>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</si>
  <si>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</si>
  <si>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</si>
  <si>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</si>
  <si>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</si>
  <si>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</si>
  <si>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</si>
  <si>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</si>
  <si>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</si>
  <si>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</si>
  <si>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</si>
  <si>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</si>
  <si>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</si>
  <si>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</si>
  <si>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</si>
  <si>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</si>
  <si>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</si>
  <si>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</si>
  <si>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</si>
  <si>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</si>
  <si>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</si>
  <si>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</si>
  <si>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</si>
  <si>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</si>
  <si>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</si>
  <si>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</si>
  <si>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</si>
  <si>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</si>
  <si>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</si>
  <si>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</si>
  <si>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</si>
  <si>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</si>
  <si>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</si>
  <si>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</si>
  <si>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</si>
  <si>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</si>
  <si>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</si>
  <si>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</si>
  <si>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</si>
  <si>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</si>
  <si>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</si>
  <si>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</si>
  <si>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</si>
  <si>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</si>
  <si>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</si>
  <si>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</si>
  <si>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</si>
  <si>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</si>
  <si>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</si>
  <si>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</si>
  <si>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</si>
  <si>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</si>
  <si>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</si>
  <si>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</si>
  <si>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</si>
  <si>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</si>
  <si>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</si>
  <si>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</si>
  <si>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</si>
  <si>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</si>
  <si>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</si>
  <si>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</si>
  <si>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</si>
  <si>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</si>
  <si>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</si>
  <si>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</si>
  <si>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</si>
  <si>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</si>
  <si>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</si>
  <si>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</si>
  <si>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</si>
  <si>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</si>
  <si>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</si>
  <si>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</si>
  <si>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</si>
  <si>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</si>
  <si>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</si>
  <si>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</si>
  <si>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</si>
  <si>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</si>
  <si>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</si>
  <si>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</si>
  <si>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</si>
  <si>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</si>
  <si>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</si>
  <si>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</si>
  <si>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</si>
  <si>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</si>
  <si>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</si>
  <si>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</si>
  <si>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</si>
  <si>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</si>
  <si>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</si>
  <si>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</si>
  <si>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</si>
  <si>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</si>
  <si>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</si>
  <si>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</si>
  <si>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</si>
  <si>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</si>
  <si>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</si>
  <si>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</si>
  <si>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</si>
  <si>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</si>
  <si>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</si>
  <si>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</si>
  <si>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</si>
  <si>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</si>
  <si>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</si>
  <si>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</si>
  <si>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</si>
  <si>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</si>
  <si>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</si>
  <si>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</si>
  <si>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</si>
  <si>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</si>
  <si>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</si>
  <si>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</si>
  <si>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</si>
  <si>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</si>
  <si>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</si>
  <si>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</si>
  <si>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</si>
  <si>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</si>
  <si>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</si>
  <si>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</si>
  <si>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</si>
  <si>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</si>
  <si>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</si>
  <si>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</si>
  <si>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</si>
  <si>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</si>
  <si>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</si>
  <si>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</si>
  <si>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</si>
  <si>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</si>
  <si>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</si>
  <si>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</si>
  <si>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</si>
  <si>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</si>
  <si>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</si>
  <si>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</si>
  <si>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</si>
  <si>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</si>
  <si>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</si>
  <si>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</si>
  <si>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</si>
  <si>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</si>
  <si>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</si>
  <si>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</si>
  <si>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</si>
  <si>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</si>
  <si>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</si>
  <si>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</si>
  <si>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</si>
  <si>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</si>
  <si>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</si>
  <si>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</si>
  <si>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</si>
  <si>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</si>
  <si>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</si>
  <si>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</si>
  <si>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</si>
  <si>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</si>
  <si>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</si>
  <si>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</si>
  <si>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</si>
  <si>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</si>
  <si>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</si>
  <si>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</si>
  <si>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</si>
  <si>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</si>
  <si>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</si>
  <si>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</si>
  <si>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</si>
  <si>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</si>
  <si>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</si>
  <si>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</si>
  <si>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</si>
  <si>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</si>
  <si>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</si>
  <si>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</si>
  <si>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</si>
  <si>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</si>
  <si>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</si>
  <si>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</si>
  <si>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</si>
  <si>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</si>
  <si>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</si>
  <si>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</si>
  <si>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</si>
  <si>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</si>
  <si>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</si>
  <si>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</si>
  <si>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</si>
  <si>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</si>
  <si>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</si>
  <si>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</si>
  <si>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</si>
  <si>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</si>
  <si>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</si>
  <si>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</si>
  <si>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</si>
  <si>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</si>
  <si>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</si>
  <si>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</si>
  <si>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</si>
  <si>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</si>
  <si>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</si>
  <si>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</si>
  <si>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</si>
  <si>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</si>
  <si>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</si>
  <si>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</si>
  <si>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</si>
  <si>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</si>
  <si>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</si>
  <si>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</si>
  <si>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</si>
  <si>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</si>
  <si>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</si>
  <si>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</si>
  <si>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</si>
  <si>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</si>
  <si>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</si>
  <si>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</si>
  <si>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</si>
  <si>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</si>
  <si>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</si>
  <si>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</si>
  <si>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</si>
  <si>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</si>
  <si>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</si>
  <si>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</si>
  <si>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</si>
  <si>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</si>
  <si>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</si>
  <si>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</si>
  <si>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</si>
  <si>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</si>
  <si>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</si>
  <si>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</si>
  <si>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</si>
  <si>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</si>
  <si>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</si>
  <si>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</si>
  <si>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</si>
  <si>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</si>
  <si>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</si>
  <si>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</si>
  <si>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</si>
  <si>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</si>
  <si>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</si>
  <si>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</si>
  <si>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</si>
  <si>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</si>
  <si>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</si>
  <si>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</si>
  <si>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</si>
  <si>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</si>
  <si>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</si>
  <si>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</si>
  <si>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</si>
  <si>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</si>
  <si>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</si>
  <si>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</si>
  <si>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</si>
  <si>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</si>
  <si>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</si>
  <si>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</si>
  <si>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</si>
  <si>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</si>
  <si>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</si>
  <si>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</si>
  <si>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</si>
  <si>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</si>
  <si>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</si>
  <si>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</si>
  <si>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</si>
  <si>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</si>
  <si>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</si>
  <si>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</si>
  <si>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</si>
  <si>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</si>
  <si>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</si>
  <si>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</si>
  <si>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</si>
  <si>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</si>
  <si>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</si>
  <si>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</si>
  <si>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</si>
  <si>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</si>
  <si>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</si>
  <si>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</si>
  <si>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</si>
  <si>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</si>
  <si>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</si>
  <si>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</si>
  <si>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</si>
  <si>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</si>
  <si>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</si>
  <si>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</si>
  <si>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</si>
  <si>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</si>
  <si>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</si>
  <si>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</si>
  <si>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</si>
  <si>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</si>
  <si>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</si>
  <si>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</si>
  <si>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</si>
  <si>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</si>
  <si>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</si>
  <si>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</si>
  <si>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</si>
  <si>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</si>
  <si>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</si>
  <si>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</si>
  <si>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</si>
  <si>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</si>
  <si>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</si>
  <si>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</si>
  <si>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</si>
  <si>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</si>
  <si>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</si>
  <si>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</si>
  <si>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</si>
  <si>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</si>
  <si>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</si>
  <si>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</si>
  <si>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</si>
  <si>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</si>
  <si>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</si>
  <si>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</si>
  <si>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</si>
  <si>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</si>
  <si>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</si>
  <si>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</si>
  <si>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</si>
  <si>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</si>
  <si>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</si>
  <si>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</si>
  <si>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</si>
  <si>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</si>
  <si>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</si>
  <si>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</si>
  <si>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</si>
  <si>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</si>
  <si>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</si>
  <si>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</si>
  <si>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</si>
  <si>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</si>
  <si>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</si>
  <si>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</si>
  <si>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</si>
  <si>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</si>
  <si>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</si>
  <si>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</si>
  <si>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</si>
  <si>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</si>
  <si>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</si>
  <si>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</si>
  <si>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</si>
  <si>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</si>
  <si>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</si>
  <si>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</si>
  <si>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</si>
  <si>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</si>
  <si>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</si>
  <si>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</si>
  <si>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</si>
  <si>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</si>
  <si>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</si>
  <si>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</si>
  <si>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</si>
  <si>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</si>
  <si>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</si>
  <si>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</si>
  <si>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</si>
  <si>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</si>
  <si>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</si>
  <si>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</si>
  <si>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</si>
  <si>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</si>
  <si>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</si>
  <si>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</si>
  <si>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</si>
  <si>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</si>
  <si>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</si>
  <si>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</si>
  <si>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</si>
  <si>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</si>
  <si>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</si>
  <si>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</si>
  <si>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</si>
  <si>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</si>
  <si>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</si>
  <si>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</si>
  <si>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</si>
  <si>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</si>
  <si>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</si>
  <si>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</si>
  <si>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</si>
  <si>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</si>
  <si>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</si>
  <si>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</si>
  <si>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</si>
  <si>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</si>
  <si>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</si>
  <si>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</si>
  <si>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</si>
  <si>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</si>
  <si>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</si>
  <si>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</si>
  <si>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</si>
  <si>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</si>
  <si>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</si>
  <si>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</si>
  <si>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</si>
  <si>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</si>
  <si>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</si>
  <si>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</si>
  <si>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</si>
  <si>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</si>
  <si>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</si>
  <si>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</si>
  <si>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</si>
  <si>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</si>
  <si>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</si>
  <si>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</si>
  <si>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</si>
  <si>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</si>
  <si>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</si>
  <si>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</si>
  <si>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</si>
  <si>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</si>
  <si>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</si>
  <si>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</si>
  <si>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</si>
  <si>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</si>
  <si>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</si>
  <si>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</si>
  <si>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</si>
  <si>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</si>
  <si>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</si>
  <si>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</si>
  <si>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</si>
  <si>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</si>
  <si>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</si>
  <si>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</si>
  <si>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</si>
  <si>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</si>
  <si>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</si>
  <si>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</si>
  <si>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</si>
  <si>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</si>
  <si>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</si>
  <si>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</si>
  <si>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</si>
  <si>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</si>
  <si>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</si>
  <si>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</si>
  <si>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</si>
  <si>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</si>
  <si>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</si>
  <si>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</si>
  <si>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</si>
  <si>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</si>
  <si>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</si>
  <si>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</si>
  <si>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</si>
  <si>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</si>
  <si>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</si>
  <si>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</si>
  <si>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</si>
  <si>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</si>
  <si>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</si>
  <si>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</si>
  <si>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</si>
  <si>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</si>
  <si>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</si>
  <si>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</si>
  <si>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</si>
  <si>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</si>
  <si>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</si>
  <si>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</si>
  <si>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</si>
  <si>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</si>
  <si>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</si>
  <si>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</si>
  <si>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</si>
  <si>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</si>
  <si>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</si>
  <si>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</si>
  <si>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</si>
  <si>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</si>
  <si>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</si>
  <si>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</si>
  <si>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</si>
  <si>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</si>
  <si>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</si>
  <si>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</si>
  <si>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</si>
  <si>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</si>
  <si>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</si>
  <si>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</si>
  <si>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</si>
  <si>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</si>
  <si>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</si>
  <si>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</si>
  <si>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</si>
  <si>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</si>
  <si>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</si>
  <si>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</si>
  <si>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</si>
  <si>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</si>
  <si>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</si>
  <si>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</si>
  <si>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</si>
  <si>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</si>
  <si>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</si>
  <si>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</si>
  <si>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</si>
  <si>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</si>
  <si>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</si>
  <si>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</si>
  <si>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</si>
  <si>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</si>
  <si>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</si>
  <si>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</si>
  <si>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</si>
  <si>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</si>
  <si>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</si>
  <si>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</si>
  <si>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</si>
  <si>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</si>
  <si>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</si>
  <si>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</si>
  <si>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</si>
  <si>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</si>
  <si>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</si>
  <si>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</si>
  <si>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</si>
  <si>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</si>
  <si>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</si>
  <si>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</si>
  <si>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</si>
  <si>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</si>
  <si>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</si>
  <si>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</si>
  <si>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</si>
  <si>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</si>
  <si>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</si>
  <si>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</si>
  <si>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</si>
  <si>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</si>
  <si>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</si>
  <si>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</si>
  <si>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</si>
  <si>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</si>
  <si>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</si>
  <si>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</si>
  <si>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</si>
  <si>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</si>
  <si>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</si>
  <si>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</si>
  <si>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</si>
  <si>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</si>
  <si>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</si>
  <si>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</si>
  <si>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</si>
  <si>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</si>
  <si>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</si>
  <si>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</si>
  <si>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</si>
  <si>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</si>
  <si>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</si>
  <si>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</si>
  <si>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</si>
  <si>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</si>
  <si>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</si>
  <si>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</si>
  <si>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</si>
  <si>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</si>
  <si>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</si>
  <si>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</si>
  <si>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</si>
  <si>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</si>
  <si>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</si>
  <si>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</si>
  <si>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</si>
  <si>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</si>
  <si>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</si>
  <si>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</si>
  <si>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</si>
  <si>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</si>
  <si>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</si>
  <si>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</si>
  <si>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</si>
  <si>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</si>
  <si>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</si>
  <si>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</si>
  <si>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</si>
  <si>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</si>
  <si>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</si>
  <si>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</si>
  <si>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</si>
  <si>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</si>
  <si>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</si>
  <si>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</si>
  <si>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</si>
  <si>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</si>
  <si>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</si>
  <si>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</si>
  <si>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</si>
  <si>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</si>
  <si>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</si>
  <si>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</si>
  <si>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</si>
  <si>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</si>
  <si>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</si>
  <si>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</si>
  <si>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</si>
  <si>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</si>
  <si>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</si>
  <si>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</si>
  <si>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</si>
  <si>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</si>
  <si>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</si>
  <si>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</si>
  <si>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</si>
  <si>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</si>
  <si>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</si>
  <si>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</si>
  <si>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</si>
  <si>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</si>
  <si>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</si>
  <si>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</si>
  <si>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</si>
  <si>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</si>
  <si>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</si>
  <si>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</si>
  <si>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</si>
  <si>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</si>
  <si>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</si>
  <si>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</si>
  <si>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</si>
  <si>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</si>
  <si>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</si>
  <si>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</si>
  <si>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</si>
  <si>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</si>
  <si>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</si>
  <si>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</si>
  <si>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</si>
  <si>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</si>
  <si>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</si>
  <si>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</si>
  <si>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</si>
  <si>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</si>
  <si>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</si>
  <si>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</si>
  <si>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</si>
  <si>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</si>
  <si>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</si>
  <si>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</si>
  <si>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</si>
  <si>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</si>
  <si>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</si>
  <si>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</si>
  <si>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</si>
  <si>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</si>
  <si>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</si>
  <si>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</si>
  <si>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</si>
  <si>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</si>
  <si>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</si>
  <si>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</si>
  <si>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</si>
  <si>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</si>
  <si>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</si>
  <si>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</si>
  <si>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</si>
  <si>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</si>
  <si>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</si>
  <si>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</si>
  <si>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</si>
  <si>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</si>
  <si>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</si>
  <si>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</si>
  <si>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</si>
  <si>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</si>
  <si>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</si>
  <si>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</si>
  <si>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</si>
  <si>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</si>
  <si>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</si>
  <si>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</si>
  <si>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</si>
  <si>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</si>
  <si>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</si>
  <si>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</si>
  <si>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</si>
  <si>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</si>
  <si>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</si>
  <si>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</si>
  <si>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</si>
  <si>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</si>
  <si>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</si>
  <si>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</si>
  <si>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</si>
  <si>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</si>
  <si>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</si>
  <si>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</si>
  <si>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</si>
  <si>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</si>
  <si>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</si>
  <si>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</si>
  <si>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</si>
  <si>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</si>
  <si>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</si>
  <si>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</si>
  <si>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</si>
  <si>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</si>
  <si>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</si>
  <si>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</si>
  <si>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</si>
  <si>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</si>
  <si>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</si>
  <si>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</si>
  <si>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</si>
  <si>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</si>
  <si>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</si>
  <si>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</si>
  <si>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</si>
  <si>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</si>
  <si>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</si>
  <si>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</si>
  <si>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</si>
  <si>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</si>
  <si>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</si>
  <si>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</si>
  <si>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</si>
  <si>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</si>
  <si>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</si>
  <si>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</si>
  <si>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</si>
  <si>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</si>
  <si>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</si>
  <si>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</si>
  <si>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</si>
  <si>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</si>
  <si>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</si>
  <si>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</si>
  <si>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</si>
  <si>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</si>
  <si>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</si>
  <si>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</si>
  <si>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</si>
  <si>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</si>
  <si>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</si>
  <si>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</si>
  <si>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</si>
  <si>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</si>
  <si>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</si>
  <si>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</si>
  <si>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</si>
  <si>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</si>
  <si>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</si>
  <si>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</si>
  <si>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</si>
  <si>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</si>
  <si>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</si>
  <si>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</si>
  <si>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</si>
  <si>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</si>
  <si>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</si>
  <si>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</si>
  <si>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</si>
  <si>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</si>
  <si>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</si>
  <si>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</si>
  <si>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</si>
  <si>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</si>
  <si>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</si>
  <si>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</si>
  <si>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</si>
  <si>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</si>
  <si>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</si>
  <si>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</si>
  <si>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</si>
  <si>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</si>
  <si>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</si>
  <si>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</si>
  <si>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</si>
  <si>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</si>
  <si>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</si>
  <si>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</si>
  <si>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</si>
  <si>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</si>
  <si>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</si>
  <si>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</si>
  <si>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</si>
  <si>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</si>
  <si>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</si>
  <si>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</si>
  <si>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</si>
  <si>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</si>
  <si>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</si>
  <si>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</si>
  <si>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</si>
  <si>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</si>
  <si>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</si>
  <si>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</si>
  <si>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</si>
  <si>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</si>
  <si>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</si>
  <si>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</si>
  <si>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</si>
  <si>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</si>
  <si>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</si>
  <si>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</si>
  <si>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</si>
  <si>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</si>
  <si>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</si>
  <si>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</si>
  <si>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</si>
  <si>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</si>
  <si>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</si>
  <si>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</si>
  <si>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</si>
  <si>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</si>
  <si>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</si>
  <si>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</si>
  <si>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</si>
  <si>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</si>
  <si>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</si>
  <si>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</si>
  <si>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</si>
  <si>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</si>
  <si>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</si>
  <si>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</si>
  <si>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</si>
  <si>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</si>
  <si>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</si>
  <si>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</si>
  <si>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</si>
  <si>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</si>
  <si>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</si>
  <si>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</si>
  <si>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</si>
  <si>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</si>
  <si>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</si>
  <si>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</si>
  <si>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</si>
  <si>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</si>
  <si>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</si>
  <si>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</si>
  <si>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</si>
  <si>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</si>
  <si>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</si>
  <si>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</si>
  <si>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</si>
  <si>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</si>
  <si>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</si>
  <si>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</si>
  <si>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</si>
  <si>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</si>
  <si>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</si>
  <si>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</si>
  <si>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</si>
  <si>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</si>
  <si>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</si>
  <si>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</si>
  <si>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</si>
  <si>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</si>
  <si>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</si>
  <si>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</si>
  <si>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</si>
  <si>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</si>
  <si>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</si>
  <si>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</si>
  <si>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</si>
  <si>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</si>
  <si>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</si>
  <si>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</si>
  <si>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</si>
  <si>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</si>
  <si>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</si>
  <si>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</si>
  <si>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</si>
  <si>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</si>
  <si>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</si>
  <si>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</si>
  <si>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</si>
  <si>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</si>
  <si>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</si>
  <si>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</si>
  <si>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</si>
  <si>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</si>
  <si>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</si>
  <si>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</si>
  <si>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</si>
  <si>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</si>
  <si>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</si>
  <si>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</si>
  <si>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</si>
  <si>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</si>
  <si>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</si>
  <si>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</si>
  <si>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</si>
  <si>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</si>
  <si>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</si>
  <si>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</si>
  <si>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</si>
  <si>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</si>
  <si>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</si>
  <si>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</si>
  <si>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</si>
  <si>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</si>
  <si>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</si>
  <si>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</si>
  <si>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</si>
  <si>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</si>
  <si>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</si>
  <si>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</si>
  <si>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</si>
  <si>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</si>
  <si>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</si>
  <si>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</si>
  <si>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</si>
  <si>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</si>
  <si>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</si>
  <si>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</si>
  <si>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</si>
  <si>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</si>
  <si>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</si>
  <si>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</si>
  <si>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</si>
  <si>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</si>
  <si>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</si>
  <si>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</si>
  <si>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</si>
  <si>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</si>
  <si>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</si>
  <si>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</si>
  <si>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</si>
  <si>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</si>
  <si>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</si>
  <si>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</si>
  <si>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</si>
  <si>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</si>
  <si>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</si>
  <si>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</si>
  <si>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</si>
  <si>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</si>
  <si>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</si>
  <si>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</si>
  <si>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</si>
  <si>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</si>
  <si>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</si>
  <si>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</si>
  <si>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</si>
  <si>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</si>
  <si>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</si>
  <si>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</si>
  <si>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</si>
  <si>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</si>
  <si>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</si>
  <si>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</si>
  <si>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</si>
  <si>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</si>
  <si>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</si>
  <si>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</si>
  <si>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</si>
  <si>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</si>
  <si>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</si>
  <si>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</si>
  <si>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</si>
  <si>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</si>
  <si>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</si>
  <si>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</si>
  <si>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</si>
  <si>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</si>
  <si>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</si>
  <si>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</si>
  <si>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</si>
  <si>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</si>
  <si>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</si>
  <si>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</si>
  <si>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</si>
  <si>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</si>
  <si>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</si>
  <si>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</si>
  <si>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</si>
  <si>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</si>
  <si>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</si>
  <si>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</si>
  <si>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</si>
  <si>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</si>
  <si>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</si>
  <si>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</si>
  <si>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</si>
  <si>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</si>
  <si>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</si>
  <si>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</si>
  <si>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</si>
  <si>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</si>
  <si>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</si>
  <si>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</si>
  <si>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</si>
  <si>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</si>
  <si>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</si>
  <si>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</si>
  <si>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</si>
  <si>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</si>
  <si>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</si>
  <si>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</si>
  <si>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</si>
  <si>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</si>
  <si>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</si>
  <si>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</si>
  <si>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</si>
  <si>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</si>
  <si>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</si>
  <si>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</si>
  <si>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</si>
  <si>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</si>
  <si>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</si>
  <si>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</si>
  <si>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</si>
  <si>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</si>
  <si>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</si>
  <si>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</si>
  <si>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</si>
  <si>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</si>
  <si>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</si>
  <si>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</si>
  <si>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</si>
  <si>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</si>
  <si>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</si>
  <si>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</si>
  <si>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</si>
  <si>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</si>
  <si>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</si>
  <si>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</si>
  <si>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</si>
  <si>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</si>
  <si>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</si>
  <si>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</si>
  <si>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</si>
  <si>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</si>
  <si>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</si>
  <si>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</si>
  <si>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</si>
  <si>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</si>
  <si>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</si>
  <si>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</si>
  <si>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</si>
  <si>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</si>
  <si>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</si>
  <si>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</si>
  <si>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</si>
  <si>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</si>
  <si>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</si>
  <si>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</si>
  <si>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</si>
  <si>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</si>
  <si>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</si>
  <si>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</si>
  <si>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</si>
  <si>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</si>
  <si>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</si>
  <si>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</si>
  <si>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</si>
  <si>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</si>
  <si>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</si>
  <si>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</si>
  <si>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</si>
  <si>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</si>
  <si>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</si>
  <si>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</si>
  <si>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</si>
  <si>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</si>
  <si>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</si>
  <si>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</si>
  <si>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</si>
  <si>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</si>
  <si>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</si>
  <si>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</si>
  <si>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</si>
  <si>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</si>
  <si>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</si>
  <si>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</si>
  <si>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</si>
  <si>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</si>
  <si>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</si>
  <si>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</si>
  <si>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</si>
  <si>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</si>
  <si>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</si>
  <si>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</si>
  <si>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</si>
  <si>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</si>
  <si>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</si>
  <si>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</si>
  <si>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</si>
  <si>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</si>
  <si>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</si>
  <si>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</si>
  <si>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</si>
  <si>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</si>
  <si>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</si>
  <si>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</si>
  <si>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</si>
  <si>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</si>
  <si>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</si>
  <si>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</si>
  <si>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</si>
  <si>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</si>
  <si>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</si>
  <si>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</si>
  <si>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</si>
  <si>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</si>
  <si>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</si>
  <si>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</si>
  <si>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</si>
  <si>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</si>
  <si>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</si>
  <si>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</si>
  <si>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</si>
  <si>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</si>
  <si>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</si>
  <si>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</si>
  <si>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</si>
  <si>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</si>
  <si>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</si>
  <si>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</si>
  <si>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</si>
  <si>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</si>
  <si>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</si>
  <si>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</si>
  <si>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</si>
  <si>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</si>
  <si>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</si>
  <si>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</si>
  <si>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</si>
  <si>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</si>
  <si>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</si>
  <si>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</si>
  <si>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</si>
  <si>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</si>
  <si>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</si>
  <si>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</si>
  <si>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</si>
  <si>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</si>
  <si>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</si>
  <si>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</si>
  <si>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</si>
  <si>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</si>
  <si>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</si>
  <si>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</si>
  <si>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</si>
  <si>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</si>
  <si>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</si>
  <si>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</si>
  <si>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</si>
  <si>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</si>
  <si>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</si>
  <si>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</si>
  <si>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</si>
  <si>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</si>
  <si>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</si>
  <si>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</si>
  <si>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</si>
  <si>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</si>
  <si>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</si>
  <si>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</si>
  <si>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</si>
  <si>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</si>
  <si>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</si>
  <si>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</si>
  <si>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</si>
  <si>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</si>
  <si>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</si>
  <si>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</si>
  <si>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</si>
  <si>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</si>
  <si>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</si>
  <si>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</si>
  <si>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</si>
  <si>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</si>
  <si>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</si>
  <si>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</si>
  <si>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</si>
  <si>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</si>
  <si>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</si>
  <si>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</si>
  <si>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</si>
  <si>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</si>
  <si>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</si>
  <si>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</si>
  <si>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</si>
  <si>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</si>
  <si>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</si>
  <si>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</si>
  <si>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</si>
  <si>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</si>
  <si>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</si>
  <si>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</si>
  <si>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</si>
  <si>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</si>
  <si>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</si>
  <si>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</si>
  <si>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</si>
  <si>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</si>
  <si>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</si>
  <si>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</si>
  <si>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</si>
  <si>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</si>
  <si>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</si>
  <si>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</si>
  <si>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</si>
  <si>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</si>
  <si>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</si>
  <si>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</si>
  <si>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</si>
  <si>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</si>
  <si>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</si>
  <si>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</si>
  <si>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</si>
  <si>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</si>
  <si>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</si>
  <si>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</si>
  <si>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</si>
  <si>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</si>
  <si>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</si>
  <si>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</si>
  <si>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</si>
  <si>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</si>
  <si>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</si>
  <si>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</si>
  <si>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</si>
  <si>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</si>
  <si>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</si>
  <si>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</si>
  <si>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</si>
  <si>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</si>
  <si>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</si>
  <si>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</si>
  <si>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</si>
  <si>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</si>
  <si>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</si>
  <si>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</si>
  <si>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</si>
  <si>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</si>
  <si>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</si>
  <si>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</si>
  <si>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</si>
  <si>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</si>
  <si>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</si>
  <si>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</si>
  <si>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</si>
  <si>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</si>
  <si>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</si>
  <si>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</si>
  <si>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</si>
  <si>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</si>
  <si>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</si>
  <si>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</si>
  <si>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</si>
  <si>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</si>
  <si>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</si>
  <si>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</si>
  <si>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</si>
  <si>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</si>
  <si>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</si>
  <si>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</si>
  <si>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</si>
  <si>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</si>
  <si>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</si>
  <si>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</si>
  <si>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</si>
  <si>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</si>
  <si>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</si>
  <si>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</si>
  <si>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</si>
  <si>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</si>
  <si>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</si>
  <si>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</si>
  <si>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</si>
  <si>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</si>
  <si>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</si>
  <si>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</si>
  <si>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</si>
  <si>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</si>
  <si>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</si>
  <si>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</si>
  <si>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</si>
  <si>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</si>
  <si>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</si>
  <si>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</si>
  <si>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</si>
  <si>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</si>
  <si>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</si>
  <si>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</si>
  <si>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</si>
  <si>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</si>
  <si>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</si>
  <si>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</si>
  <si>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</si>
  <si>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</si>
  <si>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</si>
  <si>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</si>
  <si>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</si>
  <si>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</si>
  <si>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</si>
  <si>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</si>
  <si>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</si>
  <si>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</si>
  <si>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</si>
  <si>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</si>
  <si>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</si>
  <si>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</si>
  <si>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</si>
  <si>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</si>
  <si>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</si>
  <si>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</si>
  <si>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</si>
  <si>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</si>
  <si>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</si>
  <si>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</si>
  <si>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</si>
  <si>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</si>
  <si>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</si>
  <si>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</si>
  <si>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</si>
  <si>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</si>
  <si>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</si>
  <si>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</si>
  <si>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</si>
  <si>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</si>
  <si>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</si>
  <si>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</si>
  <si>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</si>
  <si>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</si>
  <si>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</si>
  <si>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</si>
  <si>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</si>
  <si>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</si>
  <si>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</si>
  <si>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</si>
  <si>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</si>
  <si>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</si>
  <si>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</si>
  <si>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</si>
  <si>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</si>
  <si>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</si>
  <si>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</si>
  <si>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</si>
  <si>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</si>
  <si>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</si>
  <si>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</si>
  <si>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</si>
  <si>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</si>
  <si>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</si>
  <si>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</si>
  <si>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</si>
  <si>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</si>
  <si>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</si>
  <si>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</si>
  <si>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</si>
  <si>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</si>
  <si>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</si>
  <si>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</si>
  <si>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</si>
  <si>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</si>
  <si>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</si>
  <si>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</si>
  <si>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</si>
  <si>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</si>
  <si>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</si>
  <si>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</si>
  <si>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</si>
  <si>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</si>
  <si>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</si>
  <si>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</si>
  <si>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</si>
  <si>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</si>
  <si>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</si>
  <si>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</si>
  <si>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</si>
  <si>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</si>
  <si>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</si>
  <si>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</si>
  <si>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</si>
  <si>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</si>
  <si>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</si>
  <si>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</si>
  <si>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</si>
  <si>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</si>
  <si>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</si>
  <si>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</si>
  <si>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</si>
  <si>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</si>
  <si>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</si>
  <si>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</si>
  <si>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</si>
  <si>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</si>
  <si>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</si>
  <si>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</si>
  <si>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</si>
  <si>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</si>
  <si>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</si>
  <si>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</si>
  <si>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</si>
  <si>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</si>
  <si>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</si>
  <si>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</si>
  <si>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</si>
  <si>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</si>
  <si>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</si>
  <si>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</si>
  <si>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</si>
  <si>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</si>
  <si>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</si>
  <si>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</si>
  <si>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</si>
  <si>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</si>
  <si>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</si>
  <si>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</si>
  <si>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</si>
  <si>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</si>
  <si>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</si>
  <si>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</si>
  <si>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</si>
  <si>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</si>
  <si>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</si>
  <si>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</si>
  <si>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</si>
  <si>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</si>
  <si>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</si>
  <si>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</si>
  <si>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</si>
  <si>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</si>
  <si>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</si>
  <si>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</si>
  <si>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</si>
  <si>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</si>
  <si>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</si>
  <si>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</si>
  <si>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</si>
  <si>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</si>
  <si>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</si>
  <si>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</si>
  <si>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</si>
  <si>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</si>
  <si>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</si>
  <si>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</si>
  <si>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</si>
  <si>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</si>
  <si>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</si>
  <si>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</si>
  <si>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</si>
  <si>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</si>
  <si>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</si>
  <si>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</si>
  <si>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</si>
  <si>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</si>
  <si>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</si>
  <si>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</si>
  <si>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</si>
  <si>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</si>
  <si>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</si>
  <si>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</si>
  <si>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</si>
  <si>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</si>
  <si>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</si>
  <si>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</si>
  <si>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</si>
  <si>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</si>
  <si>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</si>
  <si>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</si>
  <si>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</si>
  <si>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</si>
  <si>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</si>
  <si>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</si>
  <si>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</si>
  <si>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</si>
  <si>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</si>
  <si>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</si>
  <si>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</si>
  <si>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</si>
  <si>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</si>
  <si>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</si>
  <si>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</si>
  <si>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</si>
  <si>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</si>
  <si>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</si>
  <si>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</si>
  <si>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</si>
  <si>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</si>
  <si>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</si>
  <si>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</si>
  <si>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</si>
  <si>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</si>
  <si>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</si>
  <si>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</si>
  <si>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</si>
  <si>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</si>
  <si>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</si>
  <si>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</si>
  <si>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</si>
  <si>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</si>
  <si>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</si>
  <si>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</si>
  <si>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</si>
  <si>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</si>
  <si>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</si>
  <si>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</si>
  <si>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</si>
  <si>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</si>
  <si>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</si>
  <si>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</si>
  <si>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</si>
  <si>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</si>
  <si>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</si>
  <si>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</si>
  <si>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</si>
  <si>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</si>
  <si>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</si>
  <si>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</si>
  <si>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</si>
  <si>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</si>
  <si>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</si>
  <si>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</si>
  <si>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</si>
  <si>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</si>
  <si>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</si>
  <si>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</si>
  <si>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</si>
  <si>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</si>
  <si>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</si>
  <si>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</si>
  <si>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</si>
  <si>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</si>
  <si>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</si>
  <si>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</si>
  <si>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</si>
  <si>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</si>
  <si>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</si>
  <si>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</si>
  <si>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</si>
  <si>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</si>
  <si>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</si>
  <si>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</si>
  <si>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</si>
  <si>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</si>
  <si>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</si>
  <si>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</si>
  <si>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</si>
  <si>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</si>
  <si>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</si>
  <si>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</si>
  <si>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</si>
  <si>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</si>
  <si>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</si>
  <si>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</si>
  <si>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</si>
  <si>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</si>
  <si>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</si>
  <si>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</si>
  <si>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</si>
  <si>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</si>
  <si>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</si>
  <si>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</si>
  <si>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</si>
  <si>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</si>
  <si>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</si>
  <si>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</si>
  <si>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</si>
  <si>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</si>
  <si>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</si>
  <si>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</si>
  <si>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</si>
  <si>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</si>
  <si>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</si>
  <si>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</si>
  <si>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</si>
  <si>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</si>
  <si>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</si>
  <si>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</si>
  <si>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</si>
  <si>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</si>
  <si>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</si>
  <si>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</si>
  <si>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</si>
  <si>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</si>
  <si>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</si>
  <si>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</si>
  <si>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</si>
  <si>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</si>
  <si>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</si>
  <si>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</si>
  <si>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</si>
  <si>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</si>
  <si>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</si>
  <si>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</si>
  <si>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</si>
  <si>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</si>
  <si>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</si>
  <si>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</si>
  <si>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</si>
  <si>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</si>
  <si>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</si>
  <si>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</si>
  <si>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</si>
  <si>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</si>
  <si>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</si>
  <si>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</si>
  <si>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</si>
  <si>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</si>
  <si>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</si>
  <si>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</si>
  <si>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</si>
  <si>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</si>
  <si>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</si>
  <si>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</si>
  <si>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</si>
  <si>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</si>
  <si>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</si>
  <si>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</si>
  <si>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</si>
  <si>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</si>
  <si>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</si>
  <si>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</si>
  <si>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</si>
  <si>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</si>
  <si>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</si>
  <si>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</si>
  <si>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</si>
  <si>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</si>
  <si>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</si>
  <si>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</si>
  <si>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</si>
  <si>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</si>
  <si>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</si>
  <si>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</si>
  <si>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</si>
  <si>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</si>
  <si>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</si>
  <si>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</si>
  <si>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</si>
  <si>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</si>
  <si>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</si>
  <si>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</si>
  <si>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</si>
  <si>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</si>
  <si>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</si>
  <si>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</si>
  <si>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</si>
  <si>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</si>
  <si>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</si>
  <si>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</si>
  <si>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</si>
  <si>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</si>
  <si>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</si>
  <si>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</si>
  <si>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</si>
  <si>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</si>
  <si>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</si>
  <si>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</si>
  <si>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</si>
  <si>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</si>
  <si>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</si>
  <si>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</si>
  <si>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</si>
  <si>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</si>
  <si>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</si>
  <si>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</si>
  <si>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</si>
  <si>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</si>
  <si>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</si>
  <si>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</si>
  <si>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</si>
  <si>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</si>
  <si>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</si>
  <si>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</si>
  <si>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</si>
  <si>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</si>
  <si>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</si>
  <si>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</si>
  <si>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</si>
  <si>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</si>
  <si>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</si>
  <si>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</si>
  <si>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</si>
  <si>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</si>
  <si>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</si>
  <si>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</si>
  <si>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</si>
  <si>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</si>
  <si>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</si>
  <si>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</si>
  <si>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</si>
  <si>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</si>
  <si>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</si>
  <si>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</si>
  <si>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</si>
  <si>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</si>
  <si>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</si>
  <si>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</si>
  <si>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</si>
  <si>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</si>
  <si>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</si>
  <si>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</si>
  <si>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</si>
  <si>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</si>
  <si>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</si>
  <si>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</si>
  <si>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</si>
  <si>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</si>
  <si>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</si>
  <si>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</si>
  <si>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</si>
  <si>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</si>
  <si>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</si>
  <si>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</si>
  <si>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</si>
  <si>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</si>
  <si>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</si>
  <si>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</si>
  <si>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</si>
  <si>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</si>
  <si>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</si>
  <si>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</si>
  <si>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</si>
  <si>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</si>
  <si>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</si>
  <si>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</si>
  <si>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</si>
  <si>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</si>
  <si>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</si>
  <si>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</si>
  <si>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</si>
  <si>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</si>
  <si>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</si>
  <si>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</si>
  <si>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</si>
  <si>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</si>
  <si>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</si>
  <si>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</si>
  <si>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</si>
  <si>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</si>
  <si>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</si>
  <si>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</si>
  <si>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</si>
  <si>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</si>
  <si>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</si>
  <si>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</si>
  <si>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</si>
  <si>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</si>
  <si>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</si>
  <si>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</si>
  <si>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</si>
  <si>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</si>
  <si>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</si>
  <si>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</si>
  <si>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</si>
  <si>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</si>
  <si>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</si>
  <si>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</si>
  <si>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</si>
  <si>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</si>
  <si>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</si>
  <si>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</si>
  <si>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</si>
  <si>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</si>
  <si>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</si>
  <si>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</si>
  <si>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</si>
  <si>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</si>
  <si>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</si>
  <si>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</si>
  <si>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</si>
  <si>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</si>
  <si>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</si>
  <si>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</si>
  <si>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</si>
  <si>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</si>
  <si>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</si>
  <si>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</si>
  <si>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</si>
  <si>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</si>
  <si>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</si>
  <si>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</si>
  <si>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</si>
  <si>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</si>
  <si>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</si>
  <si>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</si>
  <si>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</si>
  <si>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</si>
  <si>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</si>
  <si>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</si>
  <si>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</si>
  <si>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</si>
  <si>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</si>
  <si>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</si>
  <si>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</si>
  <si>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</si>
  <si>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</si>
  <si>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</si>
  <si>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</si>
  <si>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</si>
  <si>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</si>
  <si>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</si>
  <si>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</si>
  <si>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</si>
  <si>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</si>
  <si>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</si>
  <si>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</si>
  <si>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</si>
  <si>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</si>
  <si>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</si>
  <si>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</si>
  <si>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</si>
  <si>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</si>
  <si>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</si>
  <si>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</si>
  <si>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</si>
  <si>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</si>
  <si>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</si>
  <si>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</si>
  <si>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</si>
  <si>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</si>
  <si>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</si>
  <si>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</si>
  <si>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</si>
  <si>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</si>
  <si>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</si>
  <si>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</si>
  <si>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</si>
  <si>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</si>
  <si>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</si>
  <si>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</si>
  <si>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</si>
  <si>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</si>
  <si>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</si>
  <si>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</si>
  <si>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</si>
  <si>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</si>
  <si>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</si>
  <si>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</si>
  <si>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</si>
  <si>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</si>
  <si>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</si>
  <si>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</si>
  <si>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</si>
  <si>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</si>
  <si>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</si>
  <si>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</si>
  <si>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</si>
  <si>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</si>
  <si>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</si>
  <si>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</si>
  <si>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</si>
  <si>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</si>
  <si>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</si>
  <si>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</si>
  <si>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</si>
  <si>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</si>
  <si>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</si>
  <si>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</si>
  <si>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</si>
  <si>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</si>
  <si>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</si>
  <si>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</si>
  <si>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</si>
  <si>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</si>
  <si>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</si>
  <si>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</si>
  <si>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</si>
  <si>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</si>
  <si>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</si>
  <si>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</si>
  <si>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</si>
  <si>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</si>
  <si>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</si>
  <si>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</si>
  <si>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</si>
  <si>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</si>
  <si>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</si>
  <si>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</si>
  <si>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</si>
  <si>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</si>
  <si>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</si>
  <si>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</si>
  <si>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</si>
  <si>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</si>
  <si>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</si>
  <si>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</si>
  <si>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</si>
  <si>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</si>
  <si>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</si>
  <si>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</si>
  <si>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</si>
  <si>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</si>
  <si>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</si>
  <si>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</si>
  <si>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</si>
  <si>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</si>
  <si>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</si>
  <si>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</si>
  <si>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</si>
  <si>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</si>
  <si>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</si>
  <si>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</si>
  <si>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</si>
  <si>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</si>
  <si>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</si>
  <si>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</si>
  <si>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</si>
  <si>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</si>
  <si>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</si>
  <si>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</si>
  <si>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</si>
  <si>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</si>
  <si>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</si>
  <si>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</si>
  <si>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</si>
  <si>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</si>
  <si>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</si>
  <si>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</si>
  <si>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</si>
  <si>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</si>
  <si>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</si>
  <si>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</si>
  <si>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</si>
  <si>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</si>
  <si>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</si>
  <si>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</si>
  <si>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</si>
  <si>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</si>
  <si>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</si>
  <si>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</si>
  <si>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</si>
  <si>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</si>
  <si>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</si>
  <si>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</si>
  <si>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</si>
  <si>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</si>
  <si>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</si>
  <si>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</si>
  <si>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</si>
  <si>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</si>
  <si>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</si>
  <si>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</si>
  <si>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</si>
  <si>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</si>
  <si>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</si>
  <si>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</si>
  <si>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</si>
  <si>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</si>
  <si>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</si>
  <si>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</si>
  <si>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</si>
  <si>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</si>
  <si>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</si>
  <si>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</si>
  <si>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</si>
  <si>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</si>
  <si>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</si>
  <si>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</si>
  <si>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</si>
  <si>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</si>
  <si>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</si>
  <si>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</si>
  <si>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</si>
  <si>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</si>
  <si>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</si>
  <si>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</si>
  <si>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</si>
  <si>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</si>
  <si>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</si>
  <si>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</si>
  <si>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</si>
  <si>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</si>
  <si>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</si>
  <si>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</si>
  <si>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</si>
  <si>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</si>
  <si>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</si>
  <si>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</si>
  <si>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</si>
  <si>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</si>
  <si>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</si>
  <si>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</si>
  <si>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</si>
  <si>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</si>
  <si>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</si>
  <si>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</si>
  <si>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</si>
  <si>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</si>
  <si>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</si>
  <si>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</si>
  <si>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</si>
  <si>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</si>
  <si>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</si>
  <si>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</si>
  <si>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</si>
  <si>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</si>
  <si>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</si>
  <si>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</si>
  <si>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</si>
  <si>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</si>
  <si>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</si>
  <si>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</si>
  <si>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</si>
  <si>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</si>
  <si>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</si>
  <si>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</si>
  <si>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</si>
  <si>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</si>
  <si>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</si>
  <si>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</si>
  <si>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</si>
  <si>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</si>
  <si>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</si>
  <si>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</si>
  <si>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</si>
  <si>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</si>
  <si>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</si>
  <si>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</si>
  <si>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</si>
  <si>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</si>
  <si>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</si>
  <si>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</si>
  <si>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</si>
  <si>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</si>
  <si>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</si>
  <si>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</si>
  <si>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</si>
  <si>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</si>
  <si>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</si>
  <si>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</si>
  <si>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</si>
  <si>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</si>
  <si>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</si>
  <si>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</si>
  <si>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</si>
  <si>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</si>
  <si>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</si>
  <si>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</si>
  <si>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</si>
  <si>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</si>
  <si>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</si>
  <si>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</si>
  <si>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</si>
  <si>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</si>
  <si>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</si>
  <si>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</si>
  <si>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</si>
  <si>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</si>
  <si>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</si>
  <si>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</si>
  <si>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</si>
  <si>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</si>
  <si>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</si>
  <si>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</si>
  <si>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</si>
  <si>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</si>
  <si>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</si>
  <si>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</si>
  <si>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</si>
  <si>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</si>
  <si>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</si>
  <si>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</si>
  <si>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</si>
  <si>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</si>
  <si>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</si>
  <si>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</si>
  <si>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</si>
  <si>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</si>
  <si>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</si>
  <si>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</si>
  <si>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</si>
  <si>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</si>
  <si>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</si>
  <si>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</si>
  <si>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</si>
  <si>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</si>
  <si>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</si>
  <si>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</si>
  <si>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</si>
  <si>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</si>
  <si>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</si>
  <si>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</si>
  <si>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</si>
  <si>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</si>
  <si>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</si>
  <si>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</si>
  <si>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</si>
  <si>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</si>
  <si>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</si>
  <si>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</si>
  <si>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</si>
  <si>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</si>
  <si>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</si>
  <si>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</si>
  <si>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</si>
  <si>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</si>
  <si>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</si>
  <si>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</si>
  <si>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</si>
  <si>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</si>
  <si>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</si>
  <si>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</si>
  <si>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</si>
  <si>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</si>
  <si>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</si>
  <si>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</si>
  <si>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</si>
  <si>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</si>
  <si>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</si>
  <si>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</si>
  <si>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</si>
  <si>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</si>
  <si>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</si>
  <si>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</si>
  <si>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</si>
  <si>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</si>
  <si>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</si>
  <si>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</si>
  <si>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</si>
  <si>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</si>
  <si>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</si>
  <si>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</si>
  <si>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</si>
  <si>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</si>
  <si>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</si>
  <si>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</si>
  <si>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</si>
  <si>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</si>
  <si>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</si>
  <si>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</si>
  <si>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</si>
  <si>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</si>
  <si>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</si>
  <si>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</si>
  <si>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</si>
  <si>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</si>
  <si>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</si>
  <si>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</si>
  <si>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</si>
  <si>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</si>
  <si>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</si>
  <si>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</si>
  <si>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</si>
  <si>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</si>
  <si>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</si>
  <si>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</si>
  <si>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</si>
  <si>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</si>
  <si>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</si>
  <si>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</si>
  <si>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</si>
  <si>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</si>
  <si>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</si>
  <si>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</si>
  <si>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</si>
  <si>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</si>
  <si>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</si>
  <si>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</si>
  <si>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</si>
  <si>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</si>
  <si>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</si>
  <si>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</si>
  <si>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</si>
  <si>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</si>
  <si>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</si>
  <si>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</si>
  <si>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</si>
  <si>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</si>
  <si>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</si>
  <si>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</si>
  <si>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</si>
  <si>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</si>
  <si>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</si>
  <si>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</si>
  <si>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</si>
  <si>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</si>
  <si>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</si>
  <si>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</si>
  <si>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</si>
  <si>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</si>
  <si>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</si>
  <si>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</si>
  <si>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</si>
  <si>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</si>
  <si>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</si>
  <si>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</si>
  <si>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</si>
  <si>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</si>
  <si>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</si>
  <si>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</si>
  <si>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</si>
  <si>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</si>
  <si>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</si>
  <si>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</si>
  <si>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</si>
  <si>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</si>
  <si>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</si>
  <si>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</si>
  <si>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</si>
  <si>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</si>
  <si>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</si>
  <si>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</si>
  <si>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</si>
  <si>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</si>
  <si>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</si>
  <si>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</si>
  <si>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</si>
  <si>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</si>
  <si>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</si>
  <si>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</si>
  <si>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</si>
  <si>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</si>
  <si>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</si>
  <si>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</si>
  <si>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</si>
  <si>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</si>
  <si>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</si>
  <si>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</si>
  <si>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</si>
  <si>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</si>
  <si>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</si>
  <si>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</si>
  <si>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</si>
  <si>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</si>
  <si>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</si>
  <si>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</si>
  <si>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</si>
  <si>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</si>
  <si>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</si>
  <si>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</si>
  <si>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</si>
  <si>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</si>
  <si>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</si>
  <si>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</si>
  <si>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</si>
  <si>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</si>
  <si>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</si>
  <si>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</si>
  <si>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</si>
  <si>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</si>
  <si>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</si>
  <si>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</si>
  <si>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</si>
  <si>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</si>
  <si>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</si>
  <si>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</si>
  <si>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</si>
  <si>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</si>
  <si>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</si>
  <si>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</si>
  <si>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</si>
  <si>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</si>
  <si>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</si>
  <si>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</si>
  <si>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</si>
  <si>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</si>
  <si>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</si>
  <si>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</si>
  <si>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</si>
  <si>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</si>
  <si>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</si>
  <si>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</si>
  <si>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</si>
  <si>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</si>
  <si>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</si>
  <si>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</si>
  <si>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</si>
  <si>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</si>
  <si>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</si>
  <si>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</si>
  <si>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</si>
  <si>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</si>
  <si>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</si>
  <si>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</si>
  <si>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</si>
  <si>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</si>
  <si>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</si>
  <si>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</si>
  <si>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</si>
  <si>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</si>
  <si>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</si>
  <si>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</si>
  <si>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</si>
  <si>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</si>
  <si>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</si>
  <si>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</si>
  <si>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</si>
  <si>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</si>
  <si>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</si>
  <si>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</si>
  <si>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</si>
  <si>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</si>
  <si>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</si>
  <si>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</si>
  <si>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</si>
  <si>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</si>
  <si>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</si>
  <si>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</si>
  <si>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</si>
  <si>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</si>
  <si>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</si>
  <si>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</si>
  <si>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</si>
  <si>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</si>
  <si>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</si>
  <si>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</si>
  <si>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</si>
  <si>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</si>
  <si>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</si>
  <si>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</si>
  <si>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</si>
  <si>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</si>
  <si>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</si>
  <si>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</si>
  <si>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</si>
  <si>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</si>
  <si>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</si>
  <si>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</si>
  <si>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</si>
  <si>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</si>
  <si>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</si>
  <si>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</si>
  <si>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</si>
  <si>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</si>
  <si>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</si>
  <si>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</si>
  <si>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</si>
  <si>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</si>
  <si>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</si>
  <si>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</si>
  <si>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</si>
  <si>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</si>
  <si>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</si>
  <si>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</si>
  <si>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</si>
  <si>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</si>
  <si>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</si>
  <si>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</si>
  <si>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</si>
  <si>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</si>
  <si>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</si>
  <si>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</si>
  <si>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</si>
  <si>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</si>
  <si>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</si>
  <si>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</si>
  <si>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</si>
  <si>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</si>
  <si>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</si>
  <si>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</si>
  <si>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</si>
  <si>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</si>
  <si>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</si>
  <si>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</si>
  <si>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</si>
  <si>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</si>
  <si>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</si>
  <si>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</si>
  <si>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</si>
  <si>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</si>
  <si>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</si>
  <si>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</si>
  <si>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</si>
  <si>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</si>
  <si>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</si>
  <si>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</si>
  <si>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</si>
  <si>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</si>
  <si>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</si>
  <si>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</si>
  <si>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</si>
  <si>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</si>
  <si>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</si>
  <si>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</si>
  <si>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</si>
  <si>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</si>
  <si>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</si>
  <si>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</si>
  <si>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</si>
  <si>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</si>
  <si>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</si>
  <si>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</si>
  <si>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</si>
  <si>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</si>
  <si>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</si>
  <si>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</si>
  <si>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</si>
  <si>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</si>
  <si>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</si>
  <si>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</si>
  <si>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</si>
  <si>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</si>
  <si>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</si>
  <si>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</si>
  <si>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</si>
  <si>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</si>
  <si>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</si>
  <si>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</si>
  <si>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</si>
  <si>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</si>
  <si>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</si>
  <si>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</si>
  <si>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</si>
  <si>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</si>
  <si>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</si>
  <si>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</si>
  <si>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</si>
  <si>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</si>
  <si>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</si>
  <si>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</si>
  <si>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</si>
  <si>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</si>
  <si>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</si>
  <si>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</si>
  <si>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</si>
  <si>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</si>
  <si>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</si>
  <si>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</si>
  <si>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</si>
  <si>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</si>
  <si>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</si>
  <si>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</si>
  <si>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</si>
  <si>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</si>
  <si>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</si>
  <si>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</si>
  <si>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</si>
  <si>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</si>
  <si>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</si>
  <si>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</si>
  <si>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</si>
  <si>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</si>
  <si>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</si>
  <si>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</si>
  <si>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</si>
  <si>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</si>
  <si>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</si>
  <si>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</si>
  <si>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</si>
  <si>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</si>
  <si>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</si>
  <si>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</si>
  <si>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</si>
  <si>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</si>
  <si>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</si>
  <si>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</si>
  <si>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</si>
  <si>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</si>
  <si>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</si>
  <si>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</si>
  <si>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</si>
  <si>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</si>
  <si>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</si>
  <si>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</si>
  <si>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</si>
  <si>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</si>
  <si>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</si>
  <si>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</si>
  <si>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</si>
  <si>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</si>
  <si>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</si>
  <si>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</si>
  <si>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</si>
  <si>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</si>
  <si>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</si>
  <si>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</si>
  <si>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</si>
  <si>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</si>
  <si>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</si>
  <si>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</si>
  <si>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</si>
  <si>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</si>
  <si>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</si>
  <si>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</si>
  <si>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</si>
  <si>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</si>
  <si>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</si>
  <si>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</si>
  <si>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</si>
  <si>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</si>
  <si>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</si>
  <si>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</si>
  <si>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</si>
  <si>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</si>
  <si>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</si>
  <si>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</si>
  <si>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</si>
  <si>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</si>
  <si>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</si>
  <si>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</si>
  <si>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</si>
  <si>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</si>
  <si>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</si>
  <si>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</si>
  <si>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</si>
  <si>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</si>
  <si>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</si>
  <si>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</si>
  <si>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</si>
  <si>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</si>
  <si>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</si>
  <si>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</si>
  <si>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</si>
  <si>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</si>
  <si>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</si>
  <si>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</si>
  <si>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</si>
  <si>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</si>
  <si>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</si>
  <si>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</si>
  <si>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</si>
  <si>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</si>
  <si>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</si>
  <si>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</si>
  <si>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</si>
  <si>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</si>
  <si>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</si>
  <si>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</si>
  <si>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</si>
  <si>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</si>
  <si>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</si>
  <si>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</si>
  <si>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</si>
  <si>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</si>
  <si>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</si>
  <si>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</si>
  <si>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</si>
  <si>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</si>
  <si>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</si>
  <si>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</si>
  <si>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</si>
  <si>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</si>
  <si>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</si>
  <si>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</si>
  <si>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</si>
  <si>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</si>
  <si>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</si>
  <si>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</si>
  <si>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</si>
  <si>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</si>
  <si>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</si>
  <si>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</si>
  <si>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</si>
  <si>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</si>
  <si>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</si>
  <si>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</si>
  <si>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</si>
  <si>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</si>
  <si>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</si>
  <si>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</si>
  <si>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</si>
  <si>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</si>
  <si>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</si>
  <si>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</si>
  <si>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</si>
  <si>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</si>
  <si>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</si>
  <si>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</si>
  <si>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</si>
  <si>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</si>
  <si>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</si>
  <si>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</si>
  <si>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</si>
  <si>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</si>
  <si>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</si>
  <si>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</si>
  <si>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</si>
  <si>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</si>
  <si>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</si>
  <si>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</si>
  <si>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</si>
  <si>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</si>
  <si>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</si>
  <si>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</si>
  <si>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</si>
  <si>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</si>
  <si>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</si>
  <si>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</si>
  <si>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</si>
  <si>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</si>
  <si>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</si>
  <si>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</si>
  <si>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</si>
  <si>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</si>
  <si>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</si>
  <si>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</si>
  <si>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</si>
  <si>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</si>
  <si>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</si>
  <si>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</si>
  <si>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</si>
  <si>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</si>
  <si>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</si>
  <si>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</si>
  <si>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</si>
  <si>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</si>
  <si>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</si>
  <si>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</si>
  <si>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</si>
  <si>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</si>
  <si>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</si>
  <si>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</si>
  <si>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</si>
  <si>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</si>
  <si>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</si>
  <si>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</si>
  <si>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</si>
  <si>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</si>
  <si>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</si>
  <si>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</si>
  <si>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</si>
  <si>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</si>
  <si>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</si>
  <si>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</si>
  <si>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</si>
  <si>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</si>
  <si>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</si>
  <si>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</si>
  <si>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</si>
  <si>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</si>
  <si>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</si>
  <si>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</si>
  <si>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</si>
  <si>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</si>
  <si>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</si>
  <si>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</si>
  <si>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</si>
  <si>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</si>
  <si>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</si>
  <si>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</si>
  <si>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</si>
  <si>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</si>
  <si>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</si>
  <si>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</si>
  <si>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</si>
  <si>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</si>
  <si>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</si>
  <si>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</si>
  <si>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</si>
  <si>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</si>
  <si>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</si>
  <si>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</si>
  <si>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</si>
  <si>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</si>
  <si>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</si>
  <si>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</si>
  <si>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</si>
  <si>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</si>
  <si>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</si>
  <si>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</si>
  <si>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</si>
  <si>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</si>
  <si>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</si>
  <si>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</si>
  <si>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</si>
  <si>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</si>
  <si>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</si>
  <si>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</si>
  <si>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</si>
  <si>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</si>
  <si>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</si>
  <si>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</si>
  <si>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</si>
  <si>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</si>
  <si>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</si>
  <si>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</si>
  <si>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</si>
  <si>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</si>
  <si>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</si>
  <si>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</si>
  <si>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</si>
  <si>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</si>
  <si>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</si>
  <si>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</si>
  <si>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</si>
  <si>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</si>
  <si>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</si>
  <si>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</si>
  <si>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</si>
  <si>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</si>
  <si>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</si>
  <si>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</si>
  <si>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</si>
  <si>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</si>
  <si>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</si>
  <si>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</si>
  <si>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</si>
  <si>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</si>
  <si>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</si>
  <si>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</si>
  <si>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</si>
  <si>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</si>
  <si>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</si>
  <si>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</si>
  <si>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</si>
  <si>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</si>
  <si>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</si>
  <si>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</si>
  <si>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</si>
  <si>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</si>
  <si>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</si>
  <si>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</si>
  <si>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</si>
  <si>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</si>
  <si>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</si>
  <si>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</si>
  <si>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</si>
  <si>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</si>
  <si>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</si>
  <si>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</si>
  <si>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</si>
  <si>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</si>
  <si>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</si>
  <si>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</si>
  <si>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</si>
  <si>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</si>
  <si>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</si>
  <si>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</si>
  <si>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</si>
  <si>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</si>
  <si>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</si>
  <si>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</si>
  <si>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</si>
  <si>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</si>
  <si>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</si>
  <si>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</si>
  <si>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</si>
  <si>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</si>
  <si>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</si>
  <si>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</si>
  <si>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</si>
  <si>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</si>
  <si>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</si>
  <si>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</si>
  <si>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</si>
  <si>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</si>
  <si>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</si>
  <si>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</si>
  <si>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</si>
  <si>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</si>
  <si>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</si>
  <si>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</si>
  <si>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</si>
  <si>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</si>
  <si>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</si>
  <si>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</si>
  <si>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</si>
  <si>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</si>
  <si>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</si>
  <si>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</si>
  <si>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</si>
  <si>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</si>
  <si>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</si>
  <si>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</si>
  <si>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</si>
  <si>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</si>
  <si>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</si>
  <si>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</si>
  <si>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</si>
  <si>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</si>
  <si>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</si>
  <si>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</si>
  <si>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</si>
  <si>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</si>
  <si>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</si>
  <si>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</si>
  <si>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</si>
  <si>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</si>
  <si>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</si>
  <si>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</si>
  <si>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</si>
  <si>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</si>
  <si>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</si>
  <si>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</si>
  <si>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</si>
  <si>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</si>
  <si>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</si>
  <si>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</si>
  <si>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</si>
  <si>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</si>
  <si>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</si>
  <si>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</si>
  <si>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</si>
  <si>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</si>
  <si>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</si>
  <si>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</si>
  <si>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</si>
  <si>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</si>
  <si>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</si>
  <si>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</si>
  <si>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</si>
  <si>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</si>
  <si>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</si>
  <si>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</si>
  <si>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</si>
  <si>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</si>
  <si>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</si>
  <si>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</si>
  <si>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</si>
  <si>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</si>
  <si>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</si>
  <si>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</si>
  <si>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</si>
  <si>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</si>
  <si>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</si>
  <si>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</si>
  <si>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</si>
  <si>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</si>
  <si>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</si>
  <si>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</si>
  <si>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</si>
  <si>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</si>
  <si>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</si>
  <si>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</si>
  <si>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</si>
  <si>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</si>
  <si>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</si>
  <si>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</si>
  <si>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</si>
  <si>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</si>
  <si>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</si>
  <si>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</si>
  <si>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</si>
  <si>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</si>
  <si>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</si>
  <si>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</si>
  <si>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</si>
  <si>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</si>
  <si>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</si>
  <si>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</si>
  <si>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</si>
  <si>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</si>
  <si>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</si>
  <si>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</si>
  <si>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</si>
  <si>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</si>
  <si>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</si>
  <si>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</si>
  <si>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</si>
  <si>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</si>
  <si>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</si>
  <si>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</si>
  <si>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</si>
  <si>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</si>
  <si>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</si>
  <si>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</si>
  <si>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</si>
  <si>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</si>
  <si>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</si>
  <si>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</si>
  <si>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</si>
  <si>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</si>
  <si>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</si>
  <si>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</si>
  <si>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</si>
  <si>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</si>
  <si>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</si>
  <si>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</si>
  <si>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</si>
  <si>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</si>
  <si>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</si>
  <si>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</si>
  <si>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</si>
  <si>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</si>
  <si>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</si>
  <si>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</si>
  <si>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</si>
  <si>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</si>
  <si>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</si>
  <si>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</si>
  <si>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</si>
  <si>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</si>
  <si>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</si>
  <si>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</si>
  <si>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</si>
  <si>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</si>
  <si>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</si>
  <si>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</si>
  <si>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</si>
  <si>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</si>
  <si>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</si>
  <si>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</si>
  <si>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</si>
  <si>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</si>
  <si>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</si>
  <si>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</si>
  <si>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</si>
  <si>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</si>
  <si>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</si>
  <si>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</si>
  <si>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</si>
  <si>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</si>
  <si>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</si>
  <si>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</si>
  <si>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</si>
  <si>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</si>
  <si>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</si>
  <si>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</si>
  <si>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</si>
  <si>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</si>
  <si>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</si>
  <si>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</si>
  <si>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</si>
  <si>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</si>
  <si>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</si>
  <si>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</si>
  <si>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</si>
  <si>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</si>
  <si>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</si>
  <si>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</si>
  <si>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</si>
  <si>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</si>
  <si>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</si>
  <si>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</si>
  <si>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</si>
  <si>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</si>
  <si>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</si>
  <si>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</si>
  <si>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</si>
  <si>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</si>
  <si>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</si>
  <si>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</si>
  <si>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</si>
  <si>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</si>
  <si>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</si>
  <si>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</si>
  <si>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</si>
  <si>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</si>
  <si>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</si>
  <si>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</si>
  <si>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</si>
  <si>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</si>
  <si>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</si>
  <si>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</si>
  <si>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</si>
  <si>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</si>
  <si>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</si>
  <si>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</si>
  <si>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</si>
  <si>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</si>
  <si>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</si>
  <si>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</si>
  <si>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</si>
  <si>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</si>
  <si>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</si>
  <si>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</si>
  <si>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</si>
  <si>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</si>
  <si>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</si>
  <si>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</si>
  <si>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</si>
  <si>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</si>
  <si>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</si>
  <si>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</si>
  <si>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</si>
  <si>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</si>
  <si>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</si>
  <si>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</si>
  <si>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</si>
  <si>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</si>
  <si>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</si>
  <si>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</si>
  <si>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</si>
  <si>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</si>
  <si>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</si>
  <si>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</si>
  <si>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</si>
  <si>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</si>
  <si>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</si>
  <si>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</si>
  <si>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</si>
  <si>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</si>
  <si>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</si>
  <si>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</si>
  <si>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</si>
  <si>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</si>
  <si>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</si>
  <si>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</si>
  <si>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</si>
  <si>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</si>
  <si>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</si>
  <si>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</si>
  <si>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</si>
  <si>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</si>
  <si>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</si>
  <si>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</si>
  <si>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</si>
  <si>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</si>
  <si>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</si>
  <si>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</si>
  <si>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</si>
  <si>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</si>
  <si>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</si>
  <si>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</si>
  <si>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</si>
  <si>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</si>
  <si>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</si>
  <si>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</si>
  <si>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</si>
  <si>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</si>
  <si>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</si>
  <si>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</si>
  <si>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</si>
  <si>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</si>
  <si>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</si>
  <si>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</si>
  <si>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</si>
  <si>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</si>
  <si>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</si>
  <si>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</si>
  <si>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</si>
  <si>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</si>
  <si>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</si>
  <si>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</si>
  <si>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</si>
  <si>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</si>
  <si>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</si>
  <si>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</si>
  <si>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</si>
  <si>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</si>
  <si>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</si>
  <si>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</si>
  <si>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</si>
  <si>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</si>
  <si>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</si>
  <si>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</si>
  <si>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</si>
  <si>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</si>
  <si>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</si>
  <si>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</si>
  <si>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</si>
  <si>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</si>
  <si>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</si>
  <si>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</si>
  <si>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</si>
  <si>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</si>
  <si>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</si>
  <si>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</si>
  <si>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</si>
  <si>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</si>
  <si>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</si>
  <si>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</si>
  <si>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</si>
  <si>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</si>
  <si>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</si>
  <si>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</si>
  <si>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</si>
  <si>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</si>
  <si>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</si>
  <si>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</si>
  <si>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</si>
  <si>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</si>
  <si>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</si>
  <si>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</si>
  <si>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</si>
  <si>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</si>
  <si>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</si>
  <si>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</si>
  <si>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</si>
  <si>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</si>
  <si>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</si>
  <si>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</si>
  <si>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</si>
  <si>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</si>
  <si>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</si>
  <si>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</si>
  <si>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</si>
  <si>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</si>
  <si>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</si>
  <si>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</si>
  <si>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</si>
  <si>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</si>
  <si>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</si>
  <si>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</si>
  <si>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</si>
  <si>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</si>
  <si>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</si>
  <si>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</si>
  <si>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</si>
  <si>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</si>
  <si>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</si>
  <si>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</si>
  <si>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</si>
  <si>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</si>
  <si>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</si>
  <si>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</si>
  <si>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</si>
  <si>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</si>
  <si>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</si>
  <si>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</si>
  <si>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</si>
  <si>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</si>
  <si>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</si>
  <si>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</si>
  <si>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</si>
  <si>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</si>
  <si>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</si>
  <si>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</si>
  <si>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</si>
  <si>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</si>
  <si>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</si>
  <si>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</si>
  <si>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</si>
  <si>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</si>
  <si>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</si>
  <si>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</si>
  <si>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</si>
  <si>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</si>
  <si>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</si>
  <si>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</si>
  <si>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</si>
  <si>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</si>
  <si>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</si>
  <si>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</si>
  <si>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</si>
  <si>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</si>
  <si>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</si>
  <si>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</si>
  <si>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</si>
  <si>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</si>
  <si>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</si>
  <si>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</si>
  <si>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</si>
  <si>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</si>
  <si>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</si>
  <si>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</si>
  <si>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</si>
  <si>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</si>
  <si>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</si>
  <si>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</si>
  <si>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</si>
  <si>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</si>
  <si>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</si>
  <si>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</si>
  <si>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</si>
  <si>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</si>
  <si>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</si>
  <si>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</si>
  <si>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</si>
  <si>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</si>
  <si>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</si>
  <si>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</si>
  <si>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</si>
  <si>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</si>
  <si>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</si>
  <si>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</si>
  <si>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</si>
  <si>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</si>
  <si>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</si>
  <si>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</si>
  <si>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</si>
  <si>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</si>
  <si>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</si>
  <si>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</si>
  <si>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</si>
  <si>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</si>
  <si>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</si>
  <si>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</si>
  <si>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</si>
  <si>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</si>
  <si>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</si>
  <si>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</si>
  <si>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</si>
  <si>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</si>
  <si>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</si>
  <si>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</si>
  <si>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</si>
  <si>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</si>
  <si>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</si>
  <si>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</si>
  <si>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</si>
  <si>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</si>
  <si>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</si>
  <si>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</si>
  <si>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</si>
  <si>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</si>
  <si>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</si>
  <si>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</si>
  <si>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</si>
  <si>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</si>
  <si>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</si>
  <si>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</si>
  <si>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</si>
  <si>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</si>
  <si>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</si>
  <si>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</si>
  <si>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</si>
  <si>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</si>
  <si>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</si>
  <si>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</si>
  <si>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</si>
  <si>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</si>
  <si>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</si>
  <si>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</si>
  <si>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</si>
  <si>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</si>
  <si>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</si>
  <si>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</si>
  <si>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</si>
  <si>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</si>
  <si>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</si>
  <si>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</si>
  <si>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</si>
  <si>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</si>
  <si>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</si>
  <si>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</si>
  <si>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</si>
  <si>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</si>
  <si>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</si>
  <si>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</si>
  <si>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</si>
  <si>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</si>
  <si>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</si>
  <si>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</si>
  <si>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</si>
  <si>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</si>
  <si>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</si>
  <si>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</si>
  <si>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</si>
  <si>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</si>
  <si>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</si>
  <si>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</si>
  <si>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</si>
  <si>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</si>
  <si>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</si>
  <si>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</si>
  <si>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</si>
  <si>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</si>
  <si>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</si>
  <si>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</si>
  <si>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</si>
  <si>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</si>
  <si>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</si>
  <si>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</si>
  <si>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</si>
  <si>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</si>
  <si>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</si>
  <si>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</si>
  <si>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</si>
  <si>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</si>
  <si>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</si>
  <si>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</si>
  <si>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</si>
  <si>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</si>
  <si>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</si>
  <si>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</si>
  <si>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</si>
  <si>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</si>
  <si>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</si>
  <si>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</si>
  <si>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</si>
  <si>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</si>
  <si>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</si>
  <si>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</si>
  <si>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</si>
  <si>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</si>
  <si>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</si>
  <si>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</si>
  <si>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</si>
  <si>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</si>
  <si>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</si>
  <si>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</si>
  <si>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</si>
  <si>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</si>
  <si>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</si>
  <si>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</si>
  <si>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</si>
  <si>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</si>
  <si>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</si>
  <si>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</si>
  <si>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</si>
  <si>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</si>
  <si>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</si>
  <si>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</si>
  <si>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</si>
  <si>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</si>
  <si>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</si>
  <si>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</si>
  <si>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</si>
  <si>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</si>
  <si>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</si>
  <si>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</si>
  <si>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</si>
  <si>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</si>
  <si>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</si>
  <si>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</si>
  <si>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</si>
  <si>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</si>
  <si>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</si>
  <si>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</si>
  <si>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</si>
  <si>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</si>
  <si>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</si>
  <si>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</si>
  <si>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</si>
  <si>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</si>
  <si>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</si>
  <si>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</si>
  <si>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</si>
  <si>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</si>
  <si>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</si>
  <si>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</si>
  <si>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</si>
  <si>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</si>
  <si>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</si>
  <si>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</si>
  <si>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</si>
  <si>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</si>
  <si>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</si>
  <si>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</si>
  <si>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</si>
  <si>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</si>
  <si>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</si>
  <si>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</si>
  <si>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</si>
  <si>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</si>
  <si>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</si>
  <si>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</si>
  <si>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</si>
  <si>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</si>
  <si>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</si>
  <si>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</si>
  <si>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</si>
  <si>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</si>
  <si>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</si>
  <si>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</si>
  <si>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</si>
  <si>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</si>
  <si>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</si>
  <si>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</si>
  <si>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</si>
  <si>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</si>
  <si>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</si>
  <si>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</si>
  <si>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</si>
  <si>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</si>
  <si>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</si>
  <si>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</si>
  <si>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</si>
  <si>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</si>
  <si>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</si>
  <si>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</si>
  <si>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</si>
  <si>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</si>
  <si>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</si>
  <si>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</si>
  <si>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</si>
  <si>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</si>
  <si>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</si>
  <si>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</si>
  <si>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</si>
  <si>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</si>
  <si>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</si>
  <si>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</si>
  <si>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</si>
  <si>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</si>
  <si>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</si>
  <si>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</si>
  <si>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</si>
  <si>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</si>
  <si>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</si>
  <si>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</si>
  <si>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</si>
  <si>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</si>
  <si>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</si>
  <si>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</si>
  <si>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</si>
  <si>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</si>
  <si>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</si>
  <si>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</si>
  <si>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</si>
  <si>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</si>
  <si>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</si>
  <si>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</si>
  <si>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</si>
  <si>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</si>
  <si>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</si>
  <si>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</si>
  <si>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</si>
  <si>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</si>
  <si>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</si>
  <si>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</si>
  <si>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</si>
  <si>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</si>
  <si>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</si>
  <si>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</si>
  <si>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</si>
  <si>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</si>
  <si>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</si>
  <si>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</si>
  <si>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</si>
  <si>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</si>
  <si>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</si>
  <si>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</si>
  <si>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</si>
  <si>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</si>
  <si>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</si>
  <si>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</si>
  <si>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</si>
  <si>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</si>
  <si>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</si>
  <si>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</si>
  <si>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</si>
  <si>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</si>
  <si>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</si>
  <si>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</si>
  <si>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</si>
  <si>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</si>
  <si>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</si>
  <si>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</si>
  <si>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</si>
  <si>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</si>
  <si>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</si>
  <si>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</si>
  <si>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</si>
  <si>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</si>
  <si>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</si>
  <si>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</si>
  <si>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</si>
  <si>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</si>
  <si>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</si>
  <si>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</si>
  <si>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</si>
  <si>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</si>
  <si>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</si>
  <si>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</si>
  <si>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</si>
  <si>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</si>
  <si>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</si>
  <si>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</si>
  <si>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</si>
  <si>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</si>
  <si>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</si>
  <si>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</si>
  <si>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</si>
  <si>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</si>
  <si>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</si>
  <si>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</si>
  <si>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</si>
  <si>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</si>
  <si>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</si>
  <si>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</si>
  <si>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</si>
  <si>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</si>
  <si>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</si>
  <si>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</si>
  <si>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</si>
  <si>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</si>
  <si>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</si>
  <si>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</si>
  <si>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</si>
  <si>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</si>
  <si>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</si>
  <si>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</si>
  <si>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</si>
  <si>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</si>
  <si>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</si>
  <si>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</si>
  <si>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</si>
  <si>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</si>
  <si>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</si>
  <si>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</si>
  <si>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</si>
  <si>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</si>
  <si>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</si>
  <si>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</si>
  <si>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</si>
  <si>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</si>
  <si>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</si>
  <si>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</si>
  <si>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</si>
  <si>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</si>
  <si>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</si>
  <si>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</si>
  <si>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</si>
  <si>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</si>
  <si>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</si>
  <si>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</si>
  <si>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</si>
  <si>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</si>
  <si>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</si>
  <si>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</si>
  <si>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</si>
  <si>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</si>
  <si>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</si>
  <si>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</si>
  <si>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</si>
  <si>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</si>
  <si>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</si>
  <si>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</si>
  <si>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</si>
  <si>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</si>
  <si>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</si>
  <si>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</si>
  <si>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</si>
  <si>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</si>
  <si>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</si>
  <si>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</si>
  <si>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</si>
  <si>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</si>
  <si>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</si>
  <si>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</si>
  <si>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</si>
  <si>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</si>
  <si>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</si>
  <si>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</si>
  <si>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</si>
  <si>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</si>
  <si>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</si>
  <si>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</si>
  <si>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</si>
  <si>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</si>
  <si>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</si>
  <si>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</si>
  <si>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</si>
  <si>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</si>
  <si>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</si>
  <si>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</si>
  <si>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</si>
  <si>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</si>
  <si>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</si>
  <si>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</si>
  <si>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</si>
  <si>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</si>
  <si>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</si>
  <si>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</si>
  <si>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</si>
  <si>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</si>
  <si>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</si>
  <si>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</si>
  <si>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</si>
  <si>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</si>
  <si>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</si>
  <si>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</si>
  <si>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</si>
  <si>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</si>
  <si>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</si>
  <si>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</si>
  <si>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</si>
  <si>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</si>
  <si>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</si>
  <si>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</si>
  <si>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</si>
  <si>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</si>
  <si>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</si>
  <si>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</si>
  <si>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</si>
  <si>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</si>
  <si>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</si>
  <si>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</si>
  <si>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</si>
  <si>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</si>
  <si>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</si>
  <si>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</si>
  <si>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</si>
  <si>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</si>
  <si>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</si>
  <si>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</si>
  <si>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</si>
  <si>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</si>
  <si>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</si>
  <si>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</si>
  <si>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</si>
  <si>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</si>
  <si>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</si>
  <si>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</si>
  <si>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</si>
  <si>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</si>
  <si>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</si>
  <si>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</si>
  <si>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</si>
  <si>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</si>
  <si>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</si>
  <si>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</si>
  <si>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</si>
  <si>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</si>
  <si>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</si>
  <si>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</si>
  <si>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</si>
  <si>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</si>
  <si>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</si>
  <si>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</si>
  <si>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</si>
  <si>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</si>
  <si>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</si>
  <si>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</si>
  <si>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</si>
  <si>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</si>
  <si>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</si>
  <si>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</si>
  <si>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</si>
  <si>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</si>
  <si>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</si>
  <si>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</si>
  <si>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</si>
  <si>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</si>
  <si>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</si>
  <si>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</si>
  <si>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</si>
  <si>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</si>
  <si>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</si>
  <si>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</si>
  <si>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</si>
  <si>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</si>
  <si>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</si>
  <si>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</si>
  <si>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</si>
  <si>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</si>
  <si>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</si>
  <si>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</si>
  <si>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</si>
  <si>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</si>
  <si>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</si>
  <si>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</si>
  <si>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</si>
  <si>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</si>
  <si>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</si>
  <si>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</si>
  <si>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</si>
  <si>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</si>
  <si>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</si>
  <si>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</si>
  <si>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</si>
  <si>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</si>
  <si>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</si>
  <si>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</si>
  <si>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</si>
  <si>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</si>
  <si>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</si>
  <si>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</si>
  <si>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</si>
  <si>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</si>
  <si>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</si>
  <si>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</si>
  <si>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</si>
  <si>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</si>
  <si>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</si>
  <si>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</si>
  <si>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</si>
  <si>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</si>
  <si>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</si>
  <si>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</si>
  <si>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</si>
  <si>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</si>
  <si>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</si>
  <si>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</si>
  <si>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</si>
  <si>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</si>
  <si>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</si>
  <si>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</si>
  <si>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</si>
  <si>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</si>
  <si>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</si>
  <si>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</si>
  <si>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</si>
  <si>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</si>
  <si>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</si>
  <si>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</si>
  <si>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</si>
  <si>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</si>
  <si>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</si>
  <si>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</si>
  <si>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</si>
  <si>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</si>
  <si>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</si>
  <si>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</si>
  <si>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</si>
  <si>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</si>
  <si>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</si>
  <si>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</si>
  <si>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</si>
  <si>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</si>
  <si>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</si>
  <si>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</si>
  <si>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</si>
  <si>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</si>
  <si>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</si>
  <si>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</si>
  <si>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</si>
  <si>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</si>
  <si>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</si>
  <si>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</si>
  <si>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</si>
  <si>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</si>
  <si>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</si>
  <si>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</si>
  <si>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</si>
  <si>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</si>
  <si>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</si>
  <si>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</si>
  <si>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</si>
  <si>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</si>
  <si>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</si>
  <si>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</si>
  <si>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</si>
  <si>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</si>
  <si>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</si>
  <si>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</si>
  <si>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</si>
  <si>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</si>
  <si>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</si>
  <si>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</si>
  <si>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</si>
  <si>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</si>
  <si>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</si>
  <si>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</si>
  <si>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</si>
  <si>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</si>
  <si>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</si>
  <si>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</si>
  <si>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</si>
  <si>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</si>
  <si>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</si>
  <si>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</si>
  <si>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</si>
  <si>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</si>
  <si>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</si>
  <si>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</si>
  <si>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</si>
  <si>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</si>
  <si>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</si>
  <si>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</si>
  <si>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</si>
  <si>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</si>
  <si>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</si>
  <si>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</si>
  <si>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</si>
  <si>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</si>
  <si>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</si>
  <si>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</si>
  <si>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</si>
  <si>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</si>
  <si>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</si>
  <si>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</si>
  <si>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</si>
  <si>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</si>
  <si>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</si>
  <si>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</si>
  <si>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</si>
  <si>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</si>
  <si>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</si>
  <si>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</si>
  <si>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</si>
  <si>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</si>
  <si>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</si>
  <si>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</si>
  <si>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</si>
  <si>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</si>
  <si>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</si>
  <si>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</si>
  <si>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</si>
  <si>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</si>
  <si>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</si>
  <si>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</si>
  <si>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</si>
  <si>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</si>
  <si>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</si>
  <si>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</si>
  <si>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</si>
  <si>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</si>
  <si>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</si>
  <si>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</si>
  <si>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</si>
  <si>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</si>
  <si>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</si>
  <si>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</si>
  <si>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</si>
  <si>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</si>
  <si>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</si>
  <si>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</si>
  <si>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</si>
  <si>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</si>
  <si>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</si>
  <si>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</si>
  <si>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</si>
  <si>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</si>
  <si>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</si>
  <si>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</si>
  <si>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</si>
  <si>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</si>
  <si>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</si>
  <si>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</si>
  <si>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</si>
  <si>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</si>
  <si>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</si>
  <si>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</si>
  <si>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</si>
  <si>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</si>
  <si>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</si>
  <si>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</si>
  <si>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</si>
  <si>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</si>
  <si>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</si>
  <si>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</si>
  <si>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</si>
  <si>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</si>
  <si>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</si>
  <si>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</si>
  <si>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</si>
  <si>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</si>
  <si>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</si>
  <si>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</si>
  <si>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</si>
  <si>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</si>
  <si>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</si>
  <si>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</si>
  <si>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</si>
  <si>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</si>
  <si>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</si>
  <si>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</si>
  <si>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</si>
  <si>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</si>
  <si>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</si>
  <si>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</si>
  <si>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</si>
  <si>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</si>
  <si>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</si>
  <si>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</si>
  <si>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</si>
  <si>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</si>
  <si>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</si>
  <si>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</si>
  <si>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</si>
  <si>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</si>
  <si>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</si>
  <si>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</si>
  <si>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</si>
  <si>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</si>
  <si>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</si>
  <si>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</si>
  <si>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</si>
  <si>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</si>
  <si>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</si>
  <si>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</si>
  <si>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</si>
  <si>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</si>
  <si>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</si>
  <si>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</si>
  <si>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</si>
  <si>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</si>
  <si>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</si>
  <si>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</si>
  <si>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</si>
  <si>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</si>
  <si>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</si>
  <si>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</si>
  <si>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</si>
  <si>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</si>
  <si>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</si>
  <si>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</si>
  <si>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</si>
  <si>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</si>
  <si>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</si>
  <si>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</si>
  <si>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</si>
  <si>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</si>
  <si>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</si>
  <si>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</si>
  <si>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</si>
  <si>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</si>
  <si>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</si>
  <si>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</si>
  <si>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</si>
  <si>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</si>
  <si>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</si>
  <si>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</si>
  <si>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</si>
  <si>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</si>
  <si>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</si>
  <si>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</si>
  <si>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</si>
  <si>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</si>
  <si>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</si>
  <si>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</si>
  <si>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</si>
  <si>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</si>
  <si>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</si>
  <si>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</si>
  <si>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</si>
  <si>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</si>
  <si>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</si>
  <si>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</si>
  <si>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</si>
  <si>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</si>
  <si>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</si>
  <si>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</si>
  <si>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</si>
  <si>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</si>
  <si>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</si>
  <si>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</si>
  <si>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</si>
  <si>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</si>
  <si>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</si>
  <si>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</si>
  <si>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</si>
  <si>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</si>
  <si>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</si>
  <si>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</si>
  <si>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</si>
  <si>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</si>
  <si>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</si>
  <si>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</si>
  <si>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</si>
  <si>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</si>
  <si>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</si>
  <si>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</si>
  <si>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</si>
  <si>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</si>
  <si>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</si>
  <si>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</si>
  <si>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</si>
  <si>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</si>
  <si>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</si>
  <si>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</si>
  <si>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</si>
  <si>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</si>
  <si>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</si>
  <si>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</si>
  <si>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</si>
  <si>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</si>
  <si>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</si>
  <si>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</si>
  <si>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</si>
  <si>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</si>
  <si>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</si>
  <si>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</si>
  <si>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</si>
  <si>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</si>
  <si>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</si>
  <si>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</si>
  <si>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</si>
  <si>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</si>
  <si>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</si>
  <si>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</si>
  <si>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</si>
  <si>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</si>
  <si>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</si>
  <si>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</si>
  <si>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</si>
  <si>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</si>
  <si>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</si>
  <si>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</si>
  <si>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</si>
  <si>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</si>
  <si>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</si>
  <si>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</si>
  <si>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</si>
  <si>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</si>
  <si>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</si>
  <si>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</si>
  <si>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</si>
  <si>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</si>
  <si>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</si>
  <si>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</si>
  <si>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</si>
  <si>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</si>
  <si>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</si>
  <si>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</si>
  <si>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</si>
  <si>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</si>
  <si>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</si>
  <si>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</si>
  <si>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</si>
  <si>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</si>
  <si>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</si>
  <si>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</si>
  <si>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</si>
  <si>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</si>
  <si>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</si>
  <si>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</si>
  <si>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</si>
  <si>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</si>
  <si>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</si>
  <si>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</si>
  <si>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</si>
  <si>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</si>
  <si>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</si>
  <si>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</si>
  <si>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</si>
  <si>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</si>
  <si>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</si>
  <si>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</si>
  <si>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</si>
  <si>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</si>
  <si>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</si>
  <si>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</si>
  <si>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</si>
  <si>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</si>
  <si>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</si>
  <si>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</si>
  <si>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</si>
  <si>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</si>
  <si>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</si>
  <si>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</si>
  <si>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</si>
  <si>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</si>
  <si>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</si>
  <si>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</si>
  <si>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</si>
  <si>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</si>
  <si>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</si>
  <si>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</si>
  <si>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</si>
  <si>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</si>
  <si>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</si>
  <si>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</si>
  <si>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</si>
  <si>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</si>
  <si>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</si>
  <si>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</si>
  <si>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</si>
  <si>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</si>
  <si>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</si>
  <si>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</si>
  <si>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</si>
  <si>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</si>
  <si>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</si>
  <si>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</si>
  <si>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</si>
  <si>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</si>
  <si>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</si>
  <si>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</si>
  <si>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</si>
  <si>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</si>
  <si>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</si>
  <si>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</si>
  <si>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</si>
  <si>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</si>
  <si>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</si>
  <si>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</si>
  <si>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</si>
  <si>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</si>
  <si>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</si>
  <si>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</si>
  <si>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</si>
  <si>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</si>
  <si>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</si>
  <si>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</si>
  <si>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</si>
  <si>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</si>
  <si>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</si>
  <si>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</si>
  <si>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</si>
  <si>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</si>
  <si>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</si>
  <si>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</si>
  <si>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</si>
  <si>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</si>
  <si>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</si>
  <si>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</si>
  <si>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</si>
  <si>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</si>
  <si>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</si>
  <si>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</si>
  <si>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</si>
  <si>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</si>
  <si>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</si>
  <si>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</si>
  <si>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</si>
  <si>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</si>
  <si>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</si>
  <si>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</si>
  <si>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</si>
  <si>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</si>
  <si>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</si>
  <si>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</si>
  <si>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</si>
  <si>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</si>
  <si>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</si>
  <si>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</si>
  <si>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</si>
  <si>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</si>
  <si>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</si>
  <si>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</si>
  <si>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</si>
  <si>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</si>
  <si>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</si>
  <si>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</si>
  <si>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</si>
  <si>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</si>
  <si>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</si>
  <si>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</si>
  <si>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</si>
  <si>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</si>
  <si>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</si>
  <si>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</si>
  <si>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</si>
  <si>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</si>
  <si>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</si>
  <si>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</si>
  <si>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</si>
  <si>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</si>
  <si>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</si>
  <si>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</si>
  <si>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</si>
  <si>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</si>
  <si>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</si>
  <si>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</si>
  <si>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</si>
  <si>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</si>
  <si>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</si>
  <si>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</si>
  <si>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</si>
  <si>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</si>
  <si>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</si>
  <si>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</si>
  <si>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</si>
  <si>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</si>
  <si>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</si>
  <si>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</si>
  <si>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</si>
  <si>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</si>
  <si>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</si>
  <si>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</si>
  <si>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</si>
  <si>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</si>
  <si>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</si>
  <si>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</si>
  <si>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</si>
  <si>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</si>
  <si>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</si>
  <si>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</si>
  <si>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</si>
  <si>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</si>
  <si>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</si>
  <si>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</si>
  <si>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</si>
  <si>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</si>
  <si>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</si>
  <si>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</si>
  <si>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</si>
  <si>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</si>
  <si>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</si>
  <si>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</si>
  <si>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</si>
  <si>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</si>
  <si>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</si>
  <si>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</si>
  <si>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</si>
  <si>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</si>
  <si>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</si>
  <si>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</si>
  <si>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</si>
  <si>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</si>
  <si>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</si>
  <si>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</si>
  <si>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</si>
  <si>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</si>
  <si>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</si>
  <si>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</si>
  <si>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</si>
  <si>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</si>
  <si>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</si>
  <si>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</si>
  <si>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</si>
  <si>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</si>
  <si>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</si>
  <si>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</si>
  <si>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</si>
  <si>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</si>
  <si>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</si>
  <si>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</si>
  <si>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</si>
  <si>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</si>
  <si>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</si>
  <si>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</si>
  <si>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</si>
  <si>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</si>
  <si>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</si>
  <si>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</si>
  <si>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</si>
  <si>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</si>
  <si>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</si>
  <si>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</si>
  <si>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</si>
  <si>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</si>
  <si>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</si>
  <si>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</si>
  <si>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</si>
  <si>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</si>
  <si>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</si>
  <si>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</si>
  <si>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</si>
  <si>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</si>
  <si>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</si>
  <si>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</si>
  <si>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</si>
  <si>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</si>
  <si>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</si>
  <si>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</si>
  <si>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</si>
  <si>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</si>
  <si>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</si>
  <si>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</si>
  <si>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</si>
  <si>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</si>
  <si>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</si>
  <si>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</si>
  <si>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</si>
  <si>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</si>
  <si>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</si>
  <si>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</si>
  <si>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</si>
  <si>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</si>
  <si>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</si>
  <si>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</si>
  <si>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</si>
  <si>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</si>
  <si>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</si>
  <si>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</si>
  <si>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</si>
  <si>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</si>
  <si>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</si>
  <si>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</si>
  <si>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</si>
  <si>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</si>
  <si>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</si>
  <si>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</si>
  <si>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</si>
  <si>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</si>
  <si>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</si>
  <si>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</si>
  <si>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</si>
  <si>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</si>
  <si>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</si>
  <si>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</si>
  <si>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</si>
  <si>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</si>
  <si>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</si>
  <si>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</si>
  <si>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</si>
  <si>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</si>
  <si>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</si>
  <si>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</si>
  <si>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</si>
  <si>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</si>
  <si>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</si>
  <si>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</si>
  <si>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</si>
  <si>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</si>
  <si>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</si>
  <si>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</si>
  <si>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</si>
  <si>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</si>
  <si>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</si>
  <si>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</si>
  <si>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</si>
  <si>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</si>
  <si>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</si>
  <si>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</si>
  <si>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</si>
  <si>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</si>
  <si>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</si>
  <si>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</si>
  <si>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</si>
  <si>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</si>
  <si>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</si>
  <si>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</si>
  <si>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</si>
  <si>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</si>
  <si>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</si>
  <si>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</si>
  <si>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</si>
  <si>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</si>
  <si>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</si>
  <si>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</si>
  <si>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</si>
  <si>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</si>
  <si>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</si>
  <si>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</si>
  <si>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</si>
  <si>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</si>
  <si>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</si>
  <si>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</si>
  <si>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</si>
  <si>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</si>
  <si>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</si>
  <si>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</si>
  <si>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</si>
  <si>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</si>
  <si>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</si>
  <si>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</si>
  <si>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</si>
  <si>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</si>
  <si>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</si>
  <si>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</si>
  <si>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</si>
  <si>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</si>
  <si>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</si>
  <si>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</si>
  <si>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</si>
  <si>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</si>
  <si>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</si>
  <si>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</si>
  <si>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</si>
  <si>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</si>
  <si>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</si>
  <si>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</si>
  <si>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</si>
  <si>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</si>
  <si>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</si>
  <si>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</si>
  <si>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</si>
  <si>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</si>
  <si>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</si>
  <si>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</si>
  <si>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</si>
  <si>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</si>
  <si>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</si>
  <si>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</si>
  <si>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</si>
  <si>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</si>
  <si>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</si>
  <si>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</si>
  <si>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</si>
  <si>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</si>
  <si>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</si>
  <si>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</si>
  <si>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</si>
  <si>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</si>
  <si>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</si>
  <si>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</si>
  <si>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</si>
  <si>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</si>
  <si>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</si>
  <si>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</si>
  <si>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</si>
  <si>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</si>
  <si>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</si>
  <si>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</si>
  <si>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</si>
  <si>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</si>
  <si>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</si>
  <si>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</si>
  <si>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</si>
  <si>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</si>
  <si>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</si>
  <si>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</si>
  <si>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</si>
  <si>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</si>
  <si>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</si>
  <si>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</si>
  <si>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</si>
  <si>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</si>
  <si>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</si>
  <si>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</si>
  <si>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</si>
  <si>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</si>
  <si>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</si>
  <si>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</si>
  <si>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</si>
  <si>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</si>
  <si>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</si>
  <si>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</si>
  <si>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</si>
  <si>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</si>
  <si>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</si>
  <si>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</si>
  <si>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</si>
  <si>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</si>
  <si>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</si>
  <si>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</si>
  <si>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</si>
  <si>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</si>
  <si>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</si>
  <si>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</si>
  <si>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</si>
  <si>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</si>
  <si>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</si>
  <si>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</si>
  <si>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</si>
  <si>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</si>
  <si>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</si>
  <si>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</si>
  <si>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</si>
  <si>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</si>
  <si>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</si>
  <si>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</si>
  <si>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</si>
  <si>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</si>
  <si>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</si>
  <si>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</si>
  <si>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</si>
  <si>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</si>
  <si>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</si>
  <si>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</si>
  <si>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</si>
  <si>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</si>
  <si>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</si>
  <si>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</si>
  <si>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</si>
  <si>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</si>
  <si>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</si>
  <si>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</si>
  <si>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</si>
  <si>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</si>
  <si>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</si>
  <si>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</si>
  <si>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</si>
  <si>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</si>
  <si>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</si>
  <si>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</si>
  <si>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</si>
  <si>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</si>
  <si>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</si>
  <si>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</si>
  <si>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</si>
  <si>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</si>
  <si>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</si>
  <si>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</si>
  <si>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</si>
  <si>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</si>
  <si>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</si>
  <si>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</si>
  <si>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</si>
  <si>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</si>
  <si>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</si>
  <si>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</si>
  <si>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</si>
  <si>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</si>
  <si>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</si>
  <si>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</si>
  <si>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</si>
  <si>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</si>
  <si>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</si>
  <si>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</si>
  <si>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</si>
  <si>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</si>
  <si>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</si>
  <si>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</si>
  <si>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</si>
  <si>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</si>
  <si>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</si>
  <si>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</si>
  <si>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</si>
  <si>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</si>
  <si>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</si>
  <si>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</si>
  <si>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</si>
  <si>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</si>
  <si>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</si>
  <si>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</si>
  <si>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</si>
  <si>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</si>
  <si>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</si>
  <si>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</si>
  <si>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</si>
  <si>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</si>
  <si>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</si>
  <si>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</si>
  <si>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</si>
  <si>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</si>
  <si>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</si>
  <si>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</si>
  <si>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</si>
  <si>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</si>
  <si>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</si>
  <si>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</si>
  <si>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</si>
  <si>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</si>
  <si>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</si>
  <si>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</si>
  <si>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</si>
  <si>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</si>
  <si>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</si>
  <si>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</si>
  <si>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</si>
  <si>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</si>
  <si>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</si>
  <si>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</si>
  <si>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</si>
  <si>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</si>
  <si>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</si>
  <si>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</si>
  <si>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</si>
  <si>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</si>
  <si>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</si>
  <si>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</si>
  <si>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</si>
  <si>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</si>
  <si>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</si>
  <si>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</si>
  <si>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</si>
  <si>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</si>
  <si>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</si>
  <si>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</si>
  <si>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</si>
  <si>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</si>
  <si>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</si>
  <si>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</si>
  <si>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</si>
  <si>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</si>
  <si>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</si>
  <si>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</si>
  <si>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</si>
  <si>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</si>
  <si>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</si>
  <si>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</si>
  <si>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</si>
  <si>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</si>
  <si>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</si>
  <si>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</si>
  <si>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</si>
  <si>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</si>
  <si>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</si>
  <si>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</si>
  <si>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</si>
  <si>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</si>
  <si>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</si>
  <si>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</si>
  <si>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</si>
  <si>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</si>
  <si>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</si>
  <si>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</si>
  <si>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</si>
  <si>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</si>
  <si>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</si>
  <si>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</si>
  <si>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</si>
  <si>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</si>
  <si>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</si>
  <si>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</si>
  <si>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</si>
  <si>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</si>
  <si>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</si>
  <si>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</si>
  <si>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</si>
  <si>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</si>
  <si>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</si>
  <si>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</si>
  <si>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</si>
  <si>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</si>
  <si>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</si>
  <si>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</si>
  <si>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</si>
  <si>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</si>
  <si>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</si>
  <si>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</si>
  <si>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</si>
  <si>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</si>
  <si>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</si>
  <si>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</si>
  <si>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</si>
  <si>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</si>
  <si>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</si>
  <si>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</si>
  <si>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</si>
  <si>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</si>
  <si>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</si>
  <si>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</si>
  <si>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</si>
  <si>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</si>
  <si>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</si>
  <si>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</si>
  <si>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</si>
  <si>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</si>
  <si>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</si>
  <si>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</si>
  <si>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</si>
  <si>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</si>
  <si>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</si>
  <si>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</si>
  <si>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</si>
  <si>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</si>
  <si>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</si>
  <si>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</si>
  <si>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</si>
  <si>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</si>
  <si>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</si>
  <si>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</si>
  <si>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</si>
  <si>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</si>
  <si>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</si>
  <si>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</si>
  <si>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</si>
  <si>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</si>
  <si>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</si>
  <si>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</si>
  <si>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</si>
  <si>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</si>
  <si>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</si>
  <si>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</si>
  <si>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</si>
  <si>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</si>
  <si>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</si>
  <si>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</si>
  <si>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</si>
  <si>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</si>
  <si>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</si>
  <si>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</si>
  <si>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</si>
  <si>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</si>
  <si>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</si>
  <si>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</si>
  <si>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</si>
  <si>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</si>
  <si>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</si>
  <si>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</si>
  <si>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</si>
  <si>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</si>
  <si>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</si>
  <si>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</si>
  <si>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</si>
  <si>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</si>
  <si>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</si>
  <si>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</si>
  <si>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</si>
  <si>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</si>
  <si>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</si>
  <si>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</si>
  <si>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</si>
  <si>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</si>
  <si>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</si>
  <si>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</si>
  <si>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</si>
  <si>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</si>
  <si>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</si>
  <si>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</si>
  <si>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</si>
  <si>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</si>
  <si>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</si>
  <si>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</si>
  <si>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</si>
  <si>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</si>
  <si>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</si>
  <si>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</si>
  <si>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</si>
  <si>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</si>
  <si>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</si>
  <si>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</si>
  <si>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</si>
  <si>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</si>
  <si>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</si>
  <si>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</si>
  <si>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</si>
  <si>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</si>
  <si>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</si>
  <si>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</si>
  <si>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</si>
  <si>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</si>
  <si>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</si>
  <si>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</si>
  <si>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</si>
  <si>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</si>
  <si>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</si>
  <si>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</si>
  <si>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</si>
  <si>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</si>
  <si>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</si>
  <si>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</si>
  <si>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</si>
  <si>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</si>
  <si>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</si>
  <si>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</si>
  <si>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</si>
  <si>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</si>
  <si>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</si>
  <si>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</si>
  <si>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</si>
  <si>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</si>
  <si>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</si>
  <si>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</si>
  <si>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</si>
  <si>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</si>
  <si>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</si>
  <si>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</si>
  <si>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</si>
  <si>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</si>
  <si>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</si>
  <si>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</si>
  <si>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</si>
  <si>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</si>
  <si>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</si>
  <si>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</si>
  <si>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</si>
  <si>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</si>
  <si>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</si>
  <si>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</si>
  <si>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</si>
  <si>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</si>
  <si>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</si>
  <si>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</si>
  <si>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</si>
  <si>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</si>
  <si>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</si>
  <si>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</si>
  <si>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</si>
  <si>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</si>
  <si>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</si>
  <si>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</si>
  <si>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</si>
  <si>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</si>
  <si>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</si>
  <si>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</si>
  <si>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</si>
  <si>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</si>
  <si>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</si>
  <si>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</si>
  <si>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</si>
  <si>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</si>
  <si>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</si>
  <si>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</si>
  <si>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</si>
  <si>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</si>
  <si>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</si>
  <si>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</si>
  <si>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</si>
  <si>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</si>
  <si>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</si>
  <si>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</si>
  <si>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</si>
  <si>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</si>
  <si>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</si>
  <si>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</si>
  <si>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</si>
  <si>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</si>
  <si>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</si>
  <si>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</si>
  <si>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</si>
  <si>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</si>
  <si>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</si>
  <si>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</si>
  <si>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</si>
  <si>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</si>
  <si>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</si>
  <si>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</si>
  <si>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</si>
  <si>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</si>
  <si>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</si>
  <si>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</si>
  <si>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</si>
  <si>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</si>
  <si>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</si>
  <si>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</si>
  <si>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</si>
  <si>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</si>
  <si>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</si>
  <si>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</si>
  <si>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</si>
  <si>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</si>
  <si>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</si>
  <si>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</si>
  <si>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</si>
  <si>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</si>
  <si>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</si>
  <si>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</si>
  <si>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</si>
  <si>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</si>
  <si>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</si>
  <si>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</si>
  <si>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</si>
  <si>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</si>
  <si>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</si>
  <si>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</si>
  <si>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</si>
  <si>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</si>
  <si>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</si>
  <si>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</si>
  <si>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</si>
  <si>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</si>
  <si>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</si>
  <si>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</si>
  <si>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</si>
  <si>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</si>
  <si>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</si>
  <si>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</si>
  <si>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</si>
  <si>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</si>
  <si>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</si>
  <si>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</si>
  <si>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</si>
  <si>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</si>
  <si>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</si>
  <si>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</si>
  <si>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</si>
  <si>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</si>
  <si>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</si>
  <si>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</si>
  <si>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</si>
  <si>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</si>
  <si>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</si>
  <si>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</si>
  <si>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</si>
  <si>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</si>
  <si>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</si>
  <si>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</si>
  <si>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</si>
  <si>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</si>
  <si>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</si>
  <si>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</si>
  <si>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</si>
  <si>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</si>
  <si>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</si>
  <si>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</si>
  <si>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</si>
  <si>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</si>
  <si>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</si>
  <si>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</si>
  <si>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</si>
  <si>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</si>
  <si>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</si>
  <si>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</si>
  <si>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</si>
  <si>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</si>
  <si>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</si>
  <si>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</si>
  <si>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</si>
  <si>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</si>
  <si>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</si>
  <si>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</si>
  <si>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</si>
  <si>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</si>
  <si>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</si>
  <si>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</si>
  <si>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</si>
  <si>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</si>
  <si>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</si>
  <si>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</si>
  <si>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</si>
  <si>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</si>
  <si>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</si>
  <si>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</si>
  <si>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</si>
  <si>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</si>
  <si>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</si>
  <si>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</si>
  <si>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</si>
  <si>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</si>
  <si>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</si>
  <si>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</si>
  <si>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</si>
  <si>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</si>
  <si>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</si>
  <si>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</si>
  <si>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</si>
  <si>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</si>
  <si>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</si>
  <si>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</si>
  <si>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</si>
  <si>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</si>
  <si>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</si>
  <si>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</si>
  <si>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</si>
  <si>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</si>
  <si>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</si>
  <si>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</si>
  <si>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</si>
  <si>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</si>
  <si>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</si>
  <si>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</si>
  <si>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</si>
  <si>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</si>
  <si>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</si>
  <si>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</si>
  <si>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</si>
  <si>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</si>
  <si>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</si>
  <si>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</si>
  <si>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</si>
  <si>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</si>
  <si>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</si>
  <si>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</si>
  <si>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</si>
  <si>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</si>
  <si>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</si>
  <si>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</si>
  <si>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</si>
  <si>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</si>
  <si>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</si>
  <si>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</si>
  <si>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</si>
  <si>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</si>
  <si>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</si>
  <si>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</si>
  <si>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</si>
  <si>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</si>
  <si>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</si>
  <si>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</si>
  <si>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</si>
  <si>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</si>
  <si>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</si>
  <si>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</si>
  <si>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</si>
  <si>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</si>
  <si>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</si>
  <si>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</si>
  <si>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</si>
  <si>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</si>
  <si>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</si>
  <si>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</si>
  <si>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</si>
  <si>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</si>
  <si>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</si>
  <si>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</si>
  <si>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</si>
  <si>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</si>
  <si>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</si>
  <si>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</si>
  <si>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</si>
  <si>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</si>
  <si>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</si>
  <si>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</si>
  <si>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</si>
  <si>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</si>
  <si>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</si>
  <si>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</si>
  <si>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</si>
  <si>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</si>
  <si>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</si>
  <si>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</si>
  <si>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</si>
  <si>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</si>
  <si>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</si>
  <si>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</si>
  <si>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</si>
  <si>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</si>
  <si>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</si>
  <si>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</si>
  <si>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</si>
  <si>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</si>
  <si>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</si>
  <si>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</si>
  <si>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</si>
  <si>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</si>
  <si>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</si>
  <si>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</si>
  <si>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</si>
  <si>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</si>
  <si>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</si>
  <si>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</si>
  <si>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</si>
  <si>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</si>
  <si>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</si>
  <si>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</si>
  <si>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</si>
  <si>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</si>
  <si>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</si>
  <si>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</si>
  <si>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</si>
  <si>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</si>
  <si>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</si>
  <si>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</si>
  <si>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</si>
  <si>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</si>
  <si>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</si>
  <si>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</si>
  <si>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</si>
  <si>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</si>
  <si>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</si>
  <si>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</si>
  <si>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</si>
  <si>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</si>
  <si>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</si>
  <si>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</si>
  <si>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</si>
  <si>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</si>
  <si>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</si>
  <si>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</si>
  <si>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</si>
  <si>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</si>
  <si>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</si>
  <si>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</si>
  <si>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</si>
  <si>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</si>
  <si>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</si>
  <si>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</si>
  <si>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</si>
  <si>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</si>
  <si>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</si>
  <si>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</si>
  <si>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</si>
  <si>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</si>
  <si>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</si>
  <si>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</si>
  <si>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</si>
  <si>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</si>
  <si>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</si>
  <si>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</si>
  <si>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</si>
  <si>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</si>
  <si>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</si>
  <si>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</si>
  <si>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</si>
  <si>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</si>
  <si>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</si>
  <si>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</si>
  <si>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</si>
  <si>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</si>
  <si>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</si>
  <si>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</si>
  <si>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</si>
  <si>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</si>
  <si>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</si>
  <si>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</si>
  <si>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</si>
  <si>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</si>
  <si>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</si>
  <si>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</si>
  <si>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</si>
  <si>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</si>
  <si>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</si>
  <si>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</si>
  <si>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</si>
  <si>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</si>
  <si>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</si>
  <si>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</si>
  <si>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</si>
  <si>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</si>
  <si>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</si>
  <si>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</si>
  <si>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</si>
  <si>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</si>
  <si>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</si>
  <si>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</si>
  <si>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</si>
  <si>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</si>
  <si>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</si>
  <si>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</si>
  <si>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</si>
  <si>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</si>
  <si>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</si>
  <si>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</si>
  <si>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</si>
  <si>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</si>
  <si>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</si>
  <si>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</si>
  <si>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</si>
  <si>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</si>
  <si>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</si>
  <si>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</si>
  <si>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</si>
  <si>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</si>
  <si>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</si>
  <si>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</si>
  <si>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</si>
  <si>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</si>
  <si>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</si>
  <si>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</si>
  <si>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</si>
  <si>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</si>
  <si>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</si>
  <si>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</si>
  <si>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</si>
  <si>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</si>
  <si>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</si>
  <si>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</si>
  <si>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</si>
  <si>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</si>
  <si>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</si>
  <si>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</si>
  <si>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</si>
  <si>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</si>
  <si>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</si>
  <si>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</si>
  <si>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</si>
  <si>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</si>
  <si>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</si>
  <si>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</si>
  <si>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</si>
  <si>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</si>
  <si>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</si>
  <si>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</si>
  <si>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</si>
  <si>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</si>
  <si>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</si>
  <si>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</si>
  <si>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</si>
  <si>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</si>
  <si>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</si>
  <si>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</si>
  <si>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</si>
  <si>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</si>
  <si>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</si>
  <si>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</si>
  <si>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</si>
  <si>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</si>
  <si>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</si>
  <si>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</si>
  <si>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</si>
  <si>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</si>
  <si>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</si>
  <si>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</si>
  <si>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</si>
  <si>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</si>
  <si>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</si>
  <si>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</si>
  <si>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</si>
  <si>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</si>
  <si>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</si>
  <si>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</si>
  <si>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</si>
  <si>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</si>
  <si>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</si>
  <si>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</si>
  <si>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</si>
  <si>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</si>
  <si>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</si>
  <si>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</si>
  <si>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</si>
  <si>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</si>
  <si>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</si>
  <si>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</si>
  <si>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</si>
  <si>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</si>
  <si>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</si>
  <si>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</si>
  <si>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</si>
  <si>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</si>
  <si>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</si>
  <si>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</si>
  <si>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</si>
  <si>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</si>
  <si>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</si>
  <si>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</si>
  <si>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</si>
  <si>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</si>
  <si>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</si>
  <si>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</si>
  <si>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</si>
  <si>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</si>
  <si>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</si>
  <si>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</si>
  <si>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</si>
  <si>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</si>
  <si>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</si>
  <si>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</si>
  <si>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</si>
  <si>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</si>
  <si>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</si>
  <si>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</si>
  <si>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</si>
  <si>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</si>
  <si>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</si>
  <si>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</si>
  <si>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</si>
  <si>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</si>
  <si>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</si>
  <si>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</si>
  <si>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</si>
  <si>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</si>
  <si>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</si>
  <si>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</si>
  <si>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</si>
  <si>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</si>
  <si>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</si>
  <si>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</si>
  <si>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</si>
  <si>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</si>
  <si>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</si>
  <si>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</si>
  <si>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</si>
  <si>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</si>
  <si>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</si>
  <si>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</si>
  <si>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</si>
  <si>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</si>
  <si>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</si>
  <si>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</si>
  <si>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</si>
  <si>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</si>
  <si>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</si>
  <si>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</si>
  <si>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</si>
  <si>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</si>
  <si>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</si>
  <si>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</si>
  <si>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</si>
  <si>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</si>
  <si>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</si>
  <si>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</si>
  <si>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</si>
  <si>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</si>
  <si>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</si>
  <si>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</si>
  <si>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</si>
  <si>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</si>
  <si>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</si>
  <si>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</si>
  <si>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</si>
  <si>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</si>
  <si>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</si>
  <si>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</si>
  <si>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</si>
  <si>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</si>
  <si>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</si>
  <si>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</si>
  <si>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</si>
  <si>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</si>
  <si>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</si>
  <si>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</si>
  <si>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</si>
  <si>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</si>
  <si>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</si>
  <si>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</si>
  <si>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</si>
  <si>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</si>
  <si>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</si>
  <si>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</si>
  <si>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</si>
  <si>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</si>
  <si>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</si>
  <si>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</si>
  <si>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</si>
  <si>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</si>
  <si>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</si>
  <si>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</si>
  <si>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</si>
  <si>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</si>
  <si>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</si>
  <si>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</si>
  <si>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</si>
  <si>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</si>
  <si>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</si>
  <si>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</si>
  <si>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</si>
  <si>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</si>
  <si>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</si>
  <si>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</si>
  <si>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</si>
  <si>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</si>
  <si>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</si>
  <si>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</si>
  <si>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</si>
  <si>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</si>
  <si>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</si>
  <si>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</si>
  <si>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</si>
  <si>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</si>
  <si>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</si>
  <si>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</si>
  <si>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</si>
  <si>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</si>
  <si>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</si>
  <si>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</si>
  <si>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</si>
  <si>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</si>
  <si>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</si>
  <si>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</si>
  <si>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</si>
  <si>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</si>
  <si>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</si>
  <si>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</si>
  <si>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</si>
  <si>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</si>
  <si>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</si>
  <si>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</si>
  <si>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</si>
  <si>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</si>
  <si>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</si>
  <si>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</si>
  <si>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</si>
  <si>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</si>
  <si>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</si>
  <si>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</si>
  <si>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</si>
  <si>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</si>
  <si>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</si>
  <si>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</si>
  <si>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</si>
  <si>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</si>
  <si>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</si>
  <si>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</si>
  <si>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</si>
  <si>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</si>
  <si>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</si>
  <si>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</si>
  <si>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</si>
  <si>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</si>
  <si>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</si>
  <si>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</si>
  <si>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</si>
  <si>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</si>
  <si>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</si>
  <si>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</si>
  <si>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</si>
  <si>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</si>
  <si>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</si>
  <si>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</si>
  <si>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</si>
  <si>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</si>
  <si>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</si>
  <si>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</si>
  <si>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</si>
  <si>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</si>
  <si>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</si>
  <si>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</si>
  <si>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</si>
  <si>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</si>
  <si>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</si>
  <si>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</si>
  <si>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</si>
  <si>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</si>
  <si>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</si>
  <si>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</si>
  <si>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</si>
  <si>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</si>
  <si>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</si>
  <si>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</si>
  <si>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</si>
  <si>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</si>
  <si>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</si>
  <si>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</si>
  <si>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</si>
  <si>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</si>
  <si>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</si>
  <si>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</si>
  <si>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</si>
  <si>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</si>
  <si>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</si>
  <si>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</si>
  <si>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</si>
  <si>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</si>
  <si>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</si>
  <si>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</si>
  <si>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</si>
  <si>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</si>
  <si>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</si>
  <si>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</si>
  <si>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</si>
  <si>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</si>
  <si>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</si>
  <si>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</si>
  <si>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</si>
  <si>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</si>
  <si>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</si>
  <si>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</si>
  <si>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</si>
  <si>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</si>
  <si>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</si>
  <si>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</si>
  <si>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</si>
  <si>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</si>
  <si>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</si>
  <si>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</si>
  <si>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</si>
  <si>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</si>
  <si>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</si>
  <si>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</si>
  <si>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</si>
  <si>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</si>
  <si>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</si>
  <si>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</si>
  <si>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</si>
  <si>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</si>
  <si>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</si>
  <si>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</si>
  <si>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</si>
  <si>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</si>
  <si>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</si>
  <si>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</si>
  <si>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</si>
  <si>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</si>
  <si>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</si>
  <si>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</si>
  <si>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</si>
  <si>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</si>
  <si>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</si>
  <si>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</si>
  <si>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</si>
  <si>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</si>
  <si>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</si>
  <si>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</si>
  <si>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</si>
  <si>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</si>
  <si>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</si>
  <si>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</si>
  <si>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</si>
  <si>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</si>
  <si>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</si>
  <si>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</si>
  <si>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</si>
  <si>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</si>
  <si>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</si>
  <si>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</si>
  <si>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</si>
  <si>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</si>
  <si>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</si>
  <si>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</si>
  <si>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</si>
  <si>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</si>
  <si>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</si>
  <si>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</si>
  <si>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</si>
  <si>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</si>
  <si>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</si>
  <si>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</si>
  <si>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</si>
  <si>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</si>
  <si>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</si>
  <si>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</si>
  <si>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</si>
  <si>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</si>
  <si>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</si>
  <si>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</si>
  <si>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</si>
  <si>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</si>
  <si>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</si>
  <si>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</si>
  <si>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</si>
  <si>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</si>
  <si>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</si>
  <si>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</si>
  <si>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</si>
  <si>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</si>
  <si>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</si>
  <si>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</si>
  <si>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</si>
  <si>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</si>
  <si>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</si>
  <si>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</si>
  <si>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</si>
  <si>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</si>
  <si>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</si>
  <si>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</si>
  <si>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</si>
  <si>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</si>
  <si>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</si>
  <si>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</si>
  <si>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</si>
  <si>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</si>
  <si>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</si>
  <si>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</si>
  <si>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</si>
  <si>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</si>
  <si>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</si>
  <si>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</si>
  <si>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</si>
  <si>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</si>
  <si>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</si>
  <si>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</si>
  <si>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</si>
  <si>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</si>
  <si>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</si>
  <si>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</si>
  <si>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</si>
  <si>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</si>
  <si>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</si>
  <si>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</si>
  <si>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</si>
  <si>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</si>
  <si>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</si>
  <si>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</si>
  <si>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</si>
  <si>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</si>
  <si>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</si>
  <si>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</si>
  <si>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</si>
  <si>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</si>
  <si>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</si>
  <si>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</si>
  <si>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</si>
  <si>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</si>
  <si>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</si>
  <si>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</si>
  <si>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</si>
  <si>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</si>
  <si>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</si>
  <si>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</si>
  <si>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</si>
  <si>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</si>
  <si>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</si>
  <si>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</si>
  <si>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</si>
  <si>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</si>
  <si>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</si>
  <si>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</si>
  <si>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</si>
  <si>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</si>
  <si>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</si>
  <si>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</si>
  <si>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</si>
  <si>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</si>
  <si>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</si>
  <si>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</si>
  <si>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</si>
  <si>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</si>
  <si>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</si>
  <si>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</si>
  <si>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</si>
  <si>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</si>
  <si>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</si>
  <si>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</si>
  <si>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</si>
  <si>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</si>
  <si>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</si>
  <si>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</si>
  <si>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</si>
  <si>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</si>
  <si>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</si>
  <si>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</si>
  <si>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</si>
  <si>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</si>
  <si>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</si>
  <si>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</si>
  <si>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</si>
  <si>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</si>
  <si>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</si>
  <si>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</si>
  <si>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</si>
  <si>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</si>
  <si>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</si>
  <si>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</si>
  <si>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</si>
  <si>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</si>
  <si>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</si>
  <si>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</si>
  <si>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</si>
  <si>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</si>
  <si>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</si>
  <si>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</si>
  <si>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</si>
  <si>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</si>
  <si>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</si>
  <si>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</si>
  <si>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</si>
  <si>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</si>
  <si>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</si>
  <si>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</si>
  <si>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</si>
  <si>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</si>
  <si>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</si>
  <si>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</si>
  <si>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</si>
  <si>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</si>
  <si>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</si>
  <si>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</si>
  <si>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</si>
  <si>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</si>
  <si>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</si>
  <si>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</si>
  <si>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</si>
  <si>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</si>
  <si>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</si>
  <si>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</si>
  <si>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</si>
  <si>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</si>
  <si>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</si>
  <si>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</si>
  <si>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</si>
  <si>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</si>
  <si>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</si>
  <si>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</si>
  <si>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</si>
  <si>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</si>
  <si>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</si>
  <si>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</si>
  <si>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</si>
  <si>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</si>
  <si>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</si>
  <si>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</si>
  <si>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</si>
  <si>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</si>
  <si>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</si>
  <si>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</si>
  <si>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</si>
  <si>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</si>
  <si>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</si>
  <si>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</si>
  <si>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</si>
  <si>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</si>
  <si>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</si>
  <si>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</si>
  <si>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</si>
  <si>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</si>
  <si>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</si>
  <si>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</si>
  <si>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</si>
  <si>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</si>
  <si>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</si>
  <si>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</si>
  <si>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</si>
  <si>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</si>
  <si>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</si>
  <si>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</si>
  <si>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</si>
  <si>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</si>
  <si>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</si>
  <si>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</si>
  <si>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</si>
  <si>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</si>
  <si>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</si>
  <si>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</si>
  <si>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</si>
  <si>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</si>
  <si>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</si>
  <si>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</si>
  <si>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</si>
  <si>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</si>
  <si>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</si>
  <si>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</si>
  <si>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</si>
  <si>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</si>
  <si>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</si>
  <si>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</si>
  <si>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</si>
  <si>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</si>
  <si>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</si>
  <si>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</si>
  <si>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</si>
  <si>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</si>
  <si>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</si>
  <si>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</si>
  <si>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</si>
  <si>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</si>
  <si>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</si>
  <si>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</si>
  <si>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</si>
  <si>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</si>
  <si>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</si>
  <si>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</si>
  <si>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</si>
  <si>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</si>
  <si>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</si>
  <si>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</si>
  <si>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</si>
  <si>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</si>
  <si>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</si>
  <si>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</si>
  <si>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</si>
  <si>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</si>
  <si>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</si>
  <si>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</si>
  <si>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</si>
  <si>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</si>
  <si>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</si>
  <si>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</si>
  <si>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</si>
  <si>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</si>
  <si>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</si>
  <si>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</si>
  <si>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</si>
  <si>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</si>
  <si>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</si>
  <si>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</si>
  <si>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</si>
  <si>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</si>
  <si>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</si>
  <si>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</si>
  <si>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</si>
  <si>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</si>
  <si>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</si>
  <si>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</si>
  <si>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</si>
  <si>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</si>
  <si>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</si>
  <si>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</si>
  <si>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</si>
  <si>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</si>
  <si>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</si>
  <si>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</si>
  <si>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</si>
  <si>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</si>
  <si>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</si>
  <si>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</si>
  <si>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</si>
  <si>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</si>
  <si>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</si>
  <si>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</si>
  <si>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</si>
  <si>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</si>
  <si>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</si>
  <si>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</si>
  <si>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</si>
  <si>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</si>
  <si>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</si>
  <si>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</si>
  <si>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</si>
  <si>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</si>
  <si>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</si>
  <si>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</si>
  <si>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</si>
  <si>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</si>
  <si>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</si>
  <si>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</si>
  <si>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</si>
  <si>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</si>
  <si>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</si>
  <si>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</si>
  <si>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</si>
  <si>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</si>
  <si>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</si>
  <si>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</si>
  <si>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</si>
  <si>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</si>
  <si>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</si>
  <si>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</si>
  <si>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</si>
  <si>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</si>
  <si>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</si>
  <si>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</si>
  <si>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</si>
  <si>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</si>
  <si>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</si>
  <si>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</si>
  <si>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</si>
  <si>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</si>
  <si>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</si>
  <si>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</si>
  <si>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</si>
  <si>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</si>
  <si>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</si>
  <si>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</si>
  <si>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</si>
  <si>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</si>
  <si>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</si>
  <si>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</si>
  <si>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</si>
  <si>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</si>
  <si>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</si>
  <si>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</si>
  <si>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</si>
  <si>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</si>
  <si>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</si>
  <si>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</si>
  <si>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</si>
  <si>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</si>
  <si>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</si>
  <si>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</si>
  <si>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</si>
  <si>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</si>
  <si>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</si>
  <si>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</si>
  <si>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</si>
  <si>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</si>
  <si>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</si>
  <si>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</si>
  <si>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</si>
  <si>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</si>
  <si>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</si>
  <si>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</si>
  <si>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</si>
  <si>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</si>
  <si>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</si>
  <si>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</si>
  <si>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</si>
  <si>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</si>
  <si>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</si>
  <si>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</si>
  <si>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</si>
  <si>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</si>
  <si>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</si>
  <si>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</si>
  <si>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</si>
  <si>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</si>
  <si>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</si>
  <si>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</si>
  <si>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</si>
  <si>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</si>
  <si>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</si>
  <si>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</si>
  <si>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</si>
  <si>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</si>
  <si>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</si>
  <si>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</si>
  <si>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</si>
  <si>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</si>
  <si>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</si>
  <si>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</si>
  <si>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</si>
  <si>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</si>
  <si>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</si>
  <si>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</si>
  <si>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</si>
  <si>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</si>
  <si>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</si>
  <si>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</si>
  <si>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</si>
  <si>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</si>
  <si>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</si>
  <si>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</si>
  <si>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</si>
  <si>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</si>
  <si>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</si>
  <si>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</si>
  <si>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</si>
  <si>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</si>
  <si>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</si>
  <si>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</si>
  <si>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</si>
  <si>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</si>
  <si>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</si>
  <si>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</si>
  <si>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</si>
  <si>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</si>
  <si>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</si>
  <si>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</si>
  <si>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</si>
  <si>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</si>
  <si>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</si>
  <si>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</si>
  <si>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</si>
  <si>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</si>
  <si>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</si>
  <si>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</si>
  <si>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</si>
  <si>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</si>
  <si>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</si>
  <si>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</si>
  <si>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</si>
  <si>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</si>
  <si>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</si>
  <si>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</si>
  <si>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</si>
  <si>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</si>
  <si>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</si>
  <si>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</si>
  <si>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</si>
  <si>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</si>
  <si>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</si>
  <si>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</si>
  <si>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</si>
  <si>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</si>
  <si>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</si>
  <si>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</si>
  <si>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</si>
  <si>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</si>
  <si>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</si>
  <si>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</si>
  <si>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</si>
  <si>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</si>
  <si>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</si>
  <si>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</si>
  <si>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</si>
  <si>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</si>
  <si>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</si>
  <si>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</si>
  <si>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</si>
  <si>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</si>
  <si>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</si>
  <si>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</si>
  <si>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</si>
  <si>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</si>
  <si>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</si>
  <si>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</si>
  <si>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</si>
  <si>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</si>
  <si>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</si>
  <si>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</si>
  <si>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</si>
  <si>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</si>
  <si>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</si>
  <si>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</si>
  <si>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</si>
  <si>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</si>
  <si>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</si>
  <si>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</si>
  <si>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</si>
  <si>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</si>
  <si>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</si>
  <si>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</si>
  <si>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</si>
  <si>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</si>
  <si>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</si>
  <si>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</si>
  <si>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</si>
  <si>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</si>
  <si>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</si>
  <si>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</si>
  <si>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</si>
  <si>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</si>
  <si>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</si>
  <si>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</si>
  <si>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</si>
  <si>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</si>
  <si>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</si>
  <si>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</si>
  <si>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</si>
  <si>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</si>
  <si>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</si>
  <si>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</si>
  <si>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</si>
  <si>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</si>
  <si>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</si>
  <si>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</si>
  <si>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</si>
  <si>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</si>
  <si>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</si>
  <si>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</si>
  <si>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</si>
  <si>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</si>
  <si>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</si>
  <si>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</si>
  <si>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</si>
  <si>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</si>
  <si>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</si>
  <si>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</si>
  <si>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</si>
  <si>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</si>
  <si>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</si>
  <si>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</si>
  <si>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</si>
  <si>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</si>
  <si>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</si>
  <si>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</si>
  <si>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</si>
  <si>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</si>
  <si>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</si>
  <si>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</si>
  <si>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</si>
  <si>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</si>
  <si>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</si>
  <si>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</si>
  <si>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</si>
  <si>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</si>
  <si>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</si>
  <si>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</si>
  <si>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</si>
  <si>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</si>
  <si>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</si>
  <si>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</si>
  <si>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</si>
  <si>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</si>
  <si>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</si>
  <si>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</si>
  <si>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</si>
  <si>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</si>
  <si>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</si>
  <si>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</si>
  <si>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</si>
  <si>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</si>
  <si>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</si>
  <si>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</si>
  <si>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</si>
  <si>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</si>
  <si>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</si>
  <si>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</si>
  <si>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</si>
  <si>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</si>
  <si>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</si>
  <si>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</si>
  <si>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</si>
  <si>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</si>
  <si>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</si>
  <si>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</si>
  <si>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</si>
  <si>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</si>
  <si>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</si>
  <si>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</si>
  <si>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</si>
  <si>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</si>
  <si>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</si>
  <si>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</si>
  <si>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</si>
  <si>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</si>
  <si>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</si>
  <si>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</si>
  <si>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</si>
  <si>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</si>
  <si>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</si>
  <si>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</si>
  <si>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</si>
  <si>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</si>
  <si>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</si>
  <si>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</si>
  <si>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</si>
  <si>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</si>
  <si>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</si>
  <si>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</si>
  <si>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</si>
  <si>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</si>
  <si>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</si>
  <si>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</si>
  <si>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</si>
  <si>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</si>
  <si>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</si>
  <si>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</si>
  <si>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</si>
  <si>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</si>
  <si>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</si>
  <si>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</si>
  <si>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</si>
  <si>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</si>
  <si>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</si>
  <si>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</si>
  <si>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</si>
  <si>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</si>
  <si>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</si>
  <si>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</si>
  <si>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</si>
  <si>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</si>
  <si>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</si>
  <si>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</si>
  <si>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</si>
  <si>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</si>
  <si>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</si>
  <si>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</si>
  <si>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</si>
  <si>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</si>
  <si>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</si>
  <si>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</si>
  <si>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</si>
  <si>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</si>
  <si>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</si>
  <si>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</si>
  <si>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</si>
  <si>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</si>
  <si>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</si>
  <si>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</si>
  <si>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</si>
  <si>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</si>
  <si>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</si>
  <si>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</si>
  <si>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</si>
  <si>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</si>
  <si>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</si>
  <si>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</si>
  <si>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</si>
  <si>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</si>
  <si>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</si>
  <si>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</si>
  <si>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</si>
  <si>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</si>
  <si>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</si>
  <si>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</si>
  <si>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</si>
  <si>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</si>
  <si>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</si>
  <si>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</si>
  <si>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</si>
  <si>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</si>
  <si>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</si>
  <si>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</si>
  <si>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</si>
  <si>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</si>
  <si>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</si>
  <si>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</si>
  <si>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</si>
  <si>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</si>
  <si>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</si>
  <si>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</si>
  <si>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</si>
  <si>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</si>
  <si>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</si>
  <si>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</si>
  <si>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</si>
  <si>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</si>
  <si>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</si>
  <si>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</si>
  <si>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</si>
  <si>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</si>
  <si>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</si>
  <si>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</si>
  <si>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</si>
  <si>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</si>
  <si>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</si>
  <si>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</si>
  <si>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</si>
  <si>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</si>
  <si>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</si>
  <si>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</si>
  <si>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</si>
  <si>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</si>
  <si>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</si>
  <si>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</si>
  <si>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</si>
  <si>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</si>
  <si>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</si>
  <si>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</si>
  <si>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</si>
  <si>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</si>
  <si>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</si>
  <si>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</si>
  <si>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</si>
  <si>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</si>
  <si>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</si>
  <si>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</si>
  <si>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</si>
  <si>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</si>
  <si>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</si>
  <si>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</si>
  <si>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</si>
  <si>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</si>
  <si>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</si>
  <si>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</si>
  <si>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</si>
  <si>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</si>
  <si>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</si>
  <si>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</si>
  <si>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</si>
  <si>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</si>
  <si>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</si>
  <si>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</si>
  <si>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</si>
  <si>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</si>
  <si>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</si>
  <si>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</si>
  <si>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</si>
  <si>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</si>
  <si>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</si>
  <si>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</si>
  <si>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</si>
  <si>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</si>
  <si>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</si>
  <si>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</si>
  <si>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</si>
  <si>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</si>
  <si>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</si>
  <si>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</si>
  <si>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</si>
  <si>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</si>
  <si>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</si>
  <si>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</si>
  <si>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</si>
  <si>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</si>
  <si>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</si>
  <si>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</si>
  <si>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</si>
  <si>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</si>
  <si>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</si>
  <si>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</si>
  <si>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</si>
  <si>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</si>
  <si>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</si>
  <si>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</si>
  <si>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</si>
  <si>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</si>
  <si>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</si>
  <si>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</si>
  <si>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</si>
  <si>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</si>
  <si>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</si>
  <si>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</si>
  <si>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</si>
  <si>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</si>
  <si>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</si>
  <si>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</si>
  <si>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</si>
  <si>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</si>
  <si>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</si>
  <si>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</si>
  <si>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</si>
  <si>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</si>
  <si>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</si>
  <si>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</si>
  <si>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</si>
  <si>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</si>
  <si>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</si>
  <si>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</si>
  <si>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</si>
  <si>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</si>
  <si>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</si>
  <si>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</si>
  <si>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</si>
  <si>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</si>
  <si>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</si>
  <si>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</si>
  <si>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</si>
  <si>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</si>
  <si>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</si>
  <si>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</si>
  <si>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</si>
  <si>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</si>
  <si>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</si>
  <si>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</si>
  <si>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</si>
  <si>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</si>
  <si>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</si>
  <si>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</si>
  <si>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</si>
  <si>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</si>
  <si>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</si>
  <si>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</si>
  <si>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</si>
  <si>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</si>
  <si>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</si>
  <si>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</si>
  <si>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</si>
  <si>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</si>
  <si>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</si>
  <si>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</si>
  <si>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</si>
  <si>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</si>
  <si>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</si>
  <si>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</si>
  <si>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</si>
  <si>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</si>
  <si>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</si>
  <si>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</si>
  <si>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</si>
  <si>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</si>
  <si>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</si>
  <si>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</si>
  <si>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</si>
  <si>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</si>
  <si>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</si>
  <si>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</si>
  <si>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</si>
  <si>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</si>
  <si>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</si>
  <si>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</si>
  <si>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</si>
  <si>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</si>
  <si>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</si>
  <si>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</si>
  <si>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</si>
  <si>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</si>
  <si>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</si>
  <si>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</si>
  <si>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</si>
  <si>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</si>
  <si>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</si>
  <si>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</si>
  <si>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</si>
  <si>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</si>
  <si>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</si>
  <si>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</si>
  <si>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</si>
  <si>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</si>
  <si>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</si>
  <si>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</si>
  <si>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</si>
  <si>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</si>
  <si>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</si>
  <si>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</si>
  <si>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</si>
  <si>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</si>
  <si>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</si>
  <si>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</si>
  <si>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</si>
  <si>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</si>
  <si>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</si>
  <si>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</si>
  <si>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</si>
  <si>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</si>
  <si>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</si>
  <si>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</si>
  <si>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</si>
  <si>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</si>
  <si>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</si>
  <si>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</si>
  <si>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</si>
  <si>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</si>
  <si>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</si>
  <si>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</si>
  <si>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</si>
  <si>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</si>
  <si>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</si>
  <si>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</si>
  <si>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</si>
  <si>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</si>
  <si>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</si>
  <si>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</si>
  <si>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</si>
  <si>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</si>
  <si>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</si>
  <si>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</si>
  <si>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</si>
  <si>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</si>
  <si>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</si>
  <si>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</si>
  <si>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</si>
  <si>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</si>
  <si>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</si>
  <si>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</si>
  <si>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</si>
  <si>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</si>
  <si>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</si>
  <si>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</si>
  <si>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</si>
  <si>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</si>
  <si>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</si>
  <si>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</si>
  <si>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</si>
  <si>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</si>
  <si>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</si>
  <si>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</si>
  <si>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</si>
  <si>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</si>
  <si>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</si>
  <si>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</si>
  <si>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</si>
  <si>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</si>
  <si>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</si>
  <si>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</si>
  <si>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</si>
  <si>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</si>
  <si>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</si>
  <si>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</si>
  <si>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</si>
  <si>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</si>
  <si>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</si>
  <si>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</si>
  <si>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</si>
  <si>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</si>
  <si>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</si>
  <si>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</si>
  <si>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</si>
  <si>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</si>
  <si>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</si>
  <si>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</si>
  <si>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</si>
  <si>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</si>
  <si>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</si>
  <si>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</si>
  <si>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</si>
  <si>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</si>
  <si>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</si>
  <si>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</si>
  <si>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</si>
  <si>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</si>
  <si>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</si>
  <si>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</si>
  <si>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</si>
  <si>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</si>
  <si>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</si>
  <si>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</si>
  <si>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</si>
  <si>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</si>
  <si>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</si>
  <si>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</si>
  <si>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</si>
  <si>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</si>
  <si>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</si>
  <si>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</si>
  <si>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</si>
  <si>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</si>
  <si>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</si>
  <si>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</si>
  <si>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</si>
  <si>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</si>
  <si>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</si>
  <si>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</si>
  <si>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</si>
  <si>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</si>
  <si>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</si>
  <si>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</si>
  <si>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</si>
  <si>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</si>
  <si>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</si>
  <si>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</si>
  <si>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</si>
  <si>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</si>
  <si>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</si>
  <si>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</si>
  <si>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</si>
  <si>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</si>
  <si>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</si>
  <si>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</si>
  <si>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</si>
  <si>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</si>
  <si>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</si>
  <si>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</si>
  <si>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</si>
  <si>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</si>
  <si>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</si>
  <si>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</si>
  <si>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</si>
  <si>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</si>
  <si>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</si>
  <si>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</si>
  <si>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</si>
  <si>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</si>
  <si>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</si>
  <si>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</si>
  <si>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</si>
  <si>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</si>
  <si>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</si>
  <si>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</si>
  <si>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</si>
  <si>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</si>
  <si>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</si>
  <si>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</si>
  <si>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</si>
  <si>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</si>
  <si>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</si>
  <si>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</si>
  <si>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</si>
  <si>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</si>
  <si>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</si>
  <si>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</si>
  <si>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</si>
  <si>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</si>
  <si>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</si>
  <si>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</si>
  <si>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</si>
  <si>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</si>
  <si>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</si>
  <si>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</si>
  <si>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</si>
  <si>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</si>
  <si>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</si>
  <si>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</si>
  <si>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</si>
  <si>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</si>
  <si>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</si>
  <si>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</si>
  <si>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</si>
  <si>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</si>
  <si>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</si>
  <si>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</si>
  <si>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</si>
  <si>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</si>
  <si>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</si>
  <si>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</si>
  <si>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</si>
  <si>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</si>
  <si>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</si>
  <si>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</si>
  <si>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</si>
  <si>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</si>
  <si>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</si>
  <si>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</si>
  <si>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</si>
  <si>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</si>
  <si>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</si>
  <si>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</si>
  <si>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</si>
  <si>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</si>
  <si>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</si>
  <si>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</si>
  <si>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</si>
  <si>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</si>
  <si>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</si>
  <si>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</si>
  <si>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</si>
  <si>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</si>
  <si>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</si>
  <si>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</si>
  <si>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</si>
  <si>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</si>
  <si>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</si>
  <si>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</si>
  <si>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</si>
  <si>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</si>
  <si>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</si>
  <si>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</si>
  <si>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</si>
  <si>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</si>
  <si>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</si>
  <si>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</si>
  <si>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</si>
  <si>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</si>
  <si>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</si>
  <si>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</si>
  <si>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</si>
  <si>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</si>
  <si>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</si>
  <si>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</si>
  <si>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</si>
  <si>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</si>
  <si>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</si>
  <si>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</si>
  <si>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</si>
  <si>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</si>
  <si>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</si>
  <si>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</si>
  <si>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</si>
  <si>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</si>
  <si>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</si>
  <si>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</si>
  <si>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</si>
  <si>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</si>
  <si>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</si>
  <si>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</si>
  <si>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</si>
  <si>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</si>
  <si>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</si>
  <si>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</si>
  <si>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</si>
  <si>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</si>
  <si>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</si>
  <si>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</si>
  <si>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</si>
  <si>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</si>
  <si>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</si>
  <si>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</si>
  <si>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</si>
  <si>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</si>
  <si>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</si>
  <si>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</si>
  <si>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</si>
  <si>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</si>
  <si>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</si>
  <si>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</si>
  <si>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</si>
  <si>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</si>
  <si>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</si>
  <si>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</si>
  <si>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</si>
  <si>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</si>
  <si>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</si>
  <si>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</si>
  <si>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</si>
  <si>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</si>
  <si>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</si>
  <si>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</si>
  <si>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</si>
  <si>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</si>
  <si>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</si>
  <si>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</si>
  <si>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</si>
  <si>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</si>
  <si>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</si>
  <si>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</si>
  <si>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</si>
  <si>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</si>
  <si>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</si>
  <si>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</si>
  <si>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</si>
  <si>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</si>
  <si>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</si>
  <si>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</si>
  <si>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</si>
  <si>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</si>
  <si>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</si>
  <si>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</si>
  <si>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</si>
  <si>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</si>
  <si>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</si>
  <si>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</si>
  <si>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</si>
  <si>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</si>
  <si>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</si>
  <si>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</si>
  <si>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</si>
  <si>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</si>
  <si>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</si>
  <si>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</si>
  <si>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</si>
  <si>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</si>
  <si>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</si>
  <si>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</si>
  <si>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</si>
  <si>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</si>
  <si>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</si>
  <si>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</si>
  <si>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</si>
  <si>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</si>
  <si>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</si>
  <si>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</si>
  <si>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</si>
  <si>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</si>
  <si>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</si>
  <si>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</si>
  <si>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</si>
  <si>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</si>
  <si>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</si>
  <si>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</si>
  <si>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</si>
  <si>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</si>
  <si>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</si>
  <si>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</si>
  <si>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</si>
  <si>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</si>
  <si>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</si>
  <si>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</si>
  <si>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</si>
  <si>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</si>
  <si>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</si>
  <si>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</si>
  <si>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</si>
  <si>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</si>
  <si>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</si>
  <si>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</si>
  <si>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</si>
  <si>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</si>
  <si>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</si>
  <si>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</si>
  <si>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</si>
  <si>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</si>
  <si>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</si>
  <si>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</si>
  <si>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</si>
  <si>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</si>
  <si>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</si>
  <si>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</si>
  <si>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</si>
  <si>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</si>
  <si>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</si>
  <si>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</si>
  <si>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</si>
  <si>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</si>
  <si>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</si>
  <si>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</si>
  <si>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</si>
  <si>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</si>
  <si>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</si>
  <si>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</si>
  <si>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</si>
  <si>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</si>
  <si>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</si>
  <si>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</si>
  <si>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</si>
  <si>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</si>
  <si>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</si>
  <si>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</si>
  <si>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</si>
  <si>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</si>
  <si>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</si>
  <si>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</si>
  <si>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</si>
  <si>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</si>
  <si>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</si>
  <si>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</si>
  <si>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</si>
  <si>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</si>
  <si>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</si>
  <si>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</si>
  <si>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</si>
  <si>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</si>
  <si>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</si>
  <si>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</si>
  <si>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</si>
  <si>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</si>
  <si>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</si>
  <si>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</si>
  <si>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</si>
  <si>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</si>
  <si>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</si>
  <si>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</si>
  <si>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</si>
  <si>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</si>
  <si>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</si>
  <si>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</si>
  <si>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</si>
  <si>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</si>
  <si>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</si>
  <si>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</si>
  <si>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</si>
  <si>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</si>
  <si>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</si>
  <si>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</si>
  <si>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</si>
  <si>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</si>
  <si>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</si>
  <si>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</si>
  <si>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</si>
  <si>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</si>
  <si>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</si>
  <si>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</si>
  <si>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</si>
  <si>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</si>
  <si>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</si>
  <si>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</si>
  <si>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</si>
  <si>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</si>
  <si>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</si>
  <si>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</si>
  <si>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</si>
  <si>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</si>
  <si>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</si>
  <si>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</si>
  <si>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</si>
  <si>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</si>
  <si>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</si>
  <si>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</si>
  <si>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</si>
  <si>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</si>
  <si>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</si>
  <si>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</si>
  <si>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</si>
  <si>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</si>
  <si>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</si>
  <si>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</si>
  <si>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</si>
  <si>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</si>
  <si>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</si>
  <si>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</si>
  <si>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</si>
  <si>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</si>
  <si>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</si>
  <si>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</si>
  <si>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</si>
  <si>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</si>
  <si>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</si>
  <si>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</si>
  <si>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</si>
  <si>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</si>
  <si>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</si>
  <si>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</si>
  <si>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</si>
  <si>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</si>
  <si>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</si>
  <si>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</si>
  <si>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</si>
  <si>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</si>
  <si>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</si>
  <si>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</si>
  <si>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</si>
  <si>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</si>
  <si>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</si>
  <si>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</si>
  <si>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</si>
  <si>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</si>
  <si>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</si>
  <si>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</si>
  <si>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</si>
  <si>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</si>
  <si>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</si>
  <si>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</si>
  <si>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</si>
  <si>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</si>
  <si>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</si>
  <si>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</si>
  <si>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</si>
  <si>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</si>
  <si>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</si>
  <si>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</si>
  <si>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</si>
  <si>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</si>
  <si>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</si>
  <si>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</si>
  <si>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</si>
  <si>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</si>
  <si>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</si>
  <si>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</si>
  <si>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</si>
  <si>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</si>
  <si>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</si>
  <si>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</si>
  <si>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</si>
  <si>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</si>
  <si>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</si>
  <si>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</si>
  <si>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</si>
  <si>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</si>
  <si>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</si>
  <si>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</si>
  <si>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</si>
  <si>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</si>
  <si>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</si>
  <si>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</si>
  <si>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</si>
  <si>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</si>
  <si>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</si>
  <si>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</si>
  <si>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</si>
  <si>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</si>
  <si>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</si>
  <si>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</si>
  <si>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</si>
  <si>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</si>
  <si>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</si>
  <si>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</si>
  <si>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</si>
  <si>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</si>
  <si>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</si>
  <si>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</si>
  <si>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</si>
  <si>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</si>
  <si>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</si>
  <si>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</si>
  <si>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</si>
  <si>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</si>
  <si>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</si>
  <si>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</si>
  <si>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</si>
  <si>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</si>
  <si>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</si>
  <si>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</si>
  <si>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</si>
  <si>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</si>
  <si>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</si>
  <si>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</si>
  <si>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</si>
  <si>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</si>
  <si>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</si>
  <si>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</si>
  <si>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</si>
  <si>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</si>
  <si>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</si>
  <si>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</si>
  <si>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</si>
  <si>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</si>
  <si>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</si>
  <si>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</si>
  <si>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</si>
  <si>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</si>
  <si>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</si>
  <si>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</si>
  <si>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</si>
  <si>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</si>
  <si>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</si>
  <si>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</si>
  <si>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</si>
  <si>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</si>
  <si>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</si>
  <si>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</si>
  <si>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</si>
  <si>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</si>
  <si>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</si>
  <si>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</si>
  <si>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</si>
  <si>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</si>
  <si>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</si>
  <si>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</si>
  <si>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</si>
  <si>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</si>
  <si>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</si>
  <si>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</si>
  <si>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</si>
  <si>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</si>
  <si>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</si>
  <si>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</si>
  <si>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</si>
  <si>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</si>
  <si>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</si>
  <si>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</si>
  <si>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</si>
  <si>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</si>
  <si>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</si>
  <si>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</si>
  <si>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</si>
  <si>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</si>
  <si>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</si>
  <si>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</si>
  <si>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</si>
  <si>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</si>
  <si>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</si>
  <si>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</si>
  <si>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</si>
  <si>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</si>
  <si>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</si>
  <si>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</si>
  <si>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</si>
  <si>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</si>
  <si>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</si>
  <si>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</si>
  <si>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</si>
  <si>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</si>
  <si>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</si>
  <si>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</si>
  <si>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</si>
  <si>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</si>
  <si>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</si>
  <si>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</si>
  <si>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</si>
  <si>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</si>
  <si>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</si>
  <si>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</si>
  <si>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</si>
  <si>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</si>
  <si>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</si>
  <si>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</si>
  <si>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</si>
  <si>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</si>
  <si>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</si>
  <si>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</si>
  <si>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</si>
  <si>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</si>
  <si>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</si>
  <si>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</si>
  <si>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</si>
  <si>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</si>
  <si>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</si>
  <si>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</si>
  <si>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</si>
  <si>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</si>
  <si>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</si>
  <si>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</si>
  <si>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</si>
  <si>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</si>
  <si>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</si>
  <si>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</si>
  <si>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</si>
  <si>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</si>
  <si>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</si>
  <si>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</si>
  <si>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</si>
  <si>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</si>
  <si>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</si>
  <si>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</si>
  <si>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</si>
  <si>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</si>
  <si>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</si>
  <si>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</si>
  <si>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</si>
  <si>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</si>
  <si>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</si>
  <si>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</si>
  <si>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</si>
  <si>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</si>
  <si>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</si>
  <si>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</si>
  <si>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</si>
  <si>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</si>
  <si>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</si>
  <si>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</si>
  <si>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</si>
  <si>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</si>
  <si>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</si>
  <si>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</si>
  <si>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</si>
  <si>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</si>
  <si>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</si>
  <si>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</si>
  <si>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</si>
  <si>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</si>
  <si>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</si>
  <si>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</si>
  <si>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</si>
  <si>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</si>
  <si>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</si>
  <si>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</si>
  <si>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</si>
  <si>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</si>
  <si>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</si>
  <si>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</si>
  <si>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</si>
  <si>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</si>
  <si>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</si>
  <si>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</si>
  <si>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</si>
  <si>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</si>
  <si>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</si>
  <si>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</si>
  <si>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</si>
  <si>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</si>
  <si>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</si>
  <si>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</si>
  <si>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</si>
  <si>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</si>
  <si>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</si>
  <si>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</si>
  <si>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</si>
  <si>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</si>
  <si>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</si>
  <si>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</si>
  <si>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</si>
  <si>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</si>
  <si>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</si>
  <si>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</si>
  <si>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</si>
  <si>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</si>
  <si>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</si>
  <si>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</si>
  <si>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</si>
  <si>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</si>
  <si>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</si>
  <si>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</si>
  <si>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</si>
  <si>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</si>
  <si>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</si>
  <si>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</si>
  <si>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</si>
  <si>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</si>
  <si>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</si>
  <si>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</si>
  <si>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</si>
  <si>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</si>
  <si>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</si>
  <si>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</si>
  <si>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</si>
  <si>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</si>
  <si>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</si>
  <si>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</si>
  <si>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</si>
  <si>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</si>
  <si>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</si>
  <si>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</si>
  <si>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</si>
  <si>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</si>
  <si>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</si>
  <si>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</si>
  <si>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</si>
  <si>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</si>
  <si>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</si>
  <si>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</si>
  <si>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</si>
  <si>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</si>
  <si>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</si>
  <si>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</si>
  <si>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</si>
  <si>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</si>
  <si>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</si>
  <si>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</si>
  <si>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</si>
  <si>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</si>
  <si>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</si>
  <si>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</si>
  <si>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</si>
  <si>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</si>
  <si>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</si>
  <si>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</si>
  <si>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</si>
  <si>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</si>
  <si>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</si>
  <si>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</si>
  <si>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</si>
  <si>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</si>
  <si>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</si>
  <si>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</si>
  <si>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</si>
  <si>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</si>
  <si>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</si>
  <si>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</si>
  <si>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</si>
  <si>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</si>
  <si>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</si>
  <si>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</si>
  <si>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</si>
  <si>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</si>
  <si>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</si>
  <si>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</si>
  <si>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</si>
  <si>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</si>
  <si>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</si>
  <si>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</si>
  <si>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</si>
  <si>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</si>
  <si>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</si>
  <si>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</si>
  <si>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</si>
  <si>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</si>
  <si>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</si>
  <si>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</si>
  <si>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</si>
  <si>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</si>
  <si>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</si>
  <si>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</si>
  <si>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</si>
  <si>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</si>
  <si>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</si>
  <si>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</si>
  <si>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</si>
  <si>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</si>
  <si>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</si>
  <si>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</si>
  <si>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</si>
  <si>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</si>
  <si>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</si>
  <si>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</si>
  <si>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</si>
  <si>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</si>
  <si>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</si>
  <si>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</si>
  <si>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</si>
  <si>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</si>
  <si>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</si>
  <si>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</si>
  <si>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</si>
  <si>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</si>
  <si>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</si>
  <si>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</si>
  <si>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</si>
  <si>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</si>
  <si>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</si>
  <si>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</si>
  <si>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</si>
  <si>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</si>
  <si>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</si>
  <si>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</si>
  <si>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</si>
  <si>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</si>
  <si>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</si>
  <si>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</si>
  <si>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</si>
  <si>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</si>
  <si>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</si>
  <si>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</si>
  <si>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</si>
  <si>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</si>
  <si>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</si>
  <si>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</si>
  <si>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</si>
  <si>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</si>
  <si>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</si>
  <si>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</si>
  <si>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</si>
  <si>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</si>
  <si>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</si>
  <si>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</si>
  <si>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</si>
  <si>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</si>
  <si>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</si>
  <si>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</si>
  <si>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</si>
  <si>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</si>
  <si>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</si>
  <si>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</si>
  <si>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</si>
  <si>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</si>
  <si>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</si>
  <si>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</si>
  <si>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</si>
  <si>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</si>
  <si>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</si>
  <si>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</si>
  <si>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</si>
  <si>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</si>
  <si>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</si>
  <si>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</si>
  <si>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</si>
  <si>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</si>
  <si>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</si>
  <si>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</si>
  <si>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</si>
  <si>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</si>
  <si>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</si>
  <si>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</si>
  <si>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</si>
  <si>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</si>
  <si>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</si>
  <si>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</si>
  <si>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</si>
  <si>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</si>
  <si>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</si>
  <si>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</si>
  <si>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</si>
  <si>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</si>
  <si>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</si>
  <si>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</si>
  <si>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</si>
  <si>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</si>
  <si>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</si>
  <si>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</si>
  <si>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</si>
  <si>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</si>
  <si>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</si>
  <si>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</si>
  <si>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</si>
  <si>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</si>
  <si>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</si>
  <si>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</si>
  <si>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</si>
  <si>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</si>
  <si>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</si>
  <si>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</si>
  <si>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</si>
  <si>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</si>
  <si>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</si>
  <si>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</si>
  <si>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</si>
  <si>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</si>
  <si>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</si>
  <si>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</si>
  <si>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</si>
  <si>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</si>
  <si>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</si>
  <si>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</si>
  <si>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</si>
  <si>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</si>
  <si>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</si>
  <si>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</si>
  <si>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</si>
  <si>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</si>
  <si>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</si>
  <si>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</si>
  <si>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</si>
  <si>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</si>
  <si>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</si>
  <si>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</si>
  <si>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</si>
  <si>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</si>
  <si>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</si>
  <si>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</si>
  <si>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</si>
  <si>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</si>
  <si>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</si>
  <si>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</si>
  <si>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</si>
  <si>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</si>
  <si>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</si>
  <si>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</si>
  <si>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</si>
  <si>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</si>
  <si>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</si>
  <si>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</si>
  <si>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</si>
  <si>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</si>
  <si>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</si>
  <si>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</si>
  <si>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</si>
  <si>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</si>
  <si>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</si>
  <si>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</si>
  <si>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</si>
  <si>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</si>
  <si>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</si>
  <si>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</si>
  <si>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</si>
  <si>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</si>
  <si>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</si>
  <si>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</si>
  <si>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</si>
  <si>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</si>
  <si>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</si>
  <si>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</si>
  <si>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</si>
  <si>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</si>
  <si>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</si>
  <si>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</si>
  <si>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</si>
  <si>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</si>
  <si>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</si>
  <si>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</si>
  <si>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</si>
  <si>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</si>
  <si>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</si>
  <si>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</si>
  <si>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</si>
  <si>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</si>
  <si>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</si>
  <si>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</si>
  <si>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</si>
  <si>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</si>
  <si>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</si>
  <si>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</si>
  <si>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</si>
  <si>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</si>
  <si>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</si>
  <si>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</si>
  <si>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</si>
  <si>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</si>
  <si>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</si>
  <si>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</si>
  <si>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</si>
  <si>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</si>
  <si>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</si>
  <si>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</si>
  <si>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</si>
  <si>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</si>
  <si>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</si>
  <si>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</si>
  <si>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</si>
  <si>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</si>
  <si>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</si>
  <si>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</si>
  <si>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</si>
  <si>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</si>
  <si>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</si>
  <si>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</si>
  <si>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</si>
  <si>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</si>
  <si>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</si>
  <si>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</si>
  <si>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</si>
  <si>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</si>
  <si>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</si>
  <si>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</si>
  <si>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</si>
  <si>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</si>
  <si>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</si>
  <si>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</si>
  <si>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</si>
  <si>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</si>
  <si>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</si>
  <si>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</si>
  <si>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</si>
  <si>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</si>
  <si>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</si>
  <si>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</si>
  <si>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</si>
  <si>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</si>
  <si>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</si>
  <si>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</si>
  <si>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</si>
  <si>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</si>
  <si>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</si>
  <si>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</si>
  <si>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</si>
  <si>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</si>
  <si>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</si>
  <si>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</si>
  <si>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</si>
  <si>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</si>
  <si>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</si>
  <si>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</si>
  <si>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</si>
  <si>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</si>
  <si>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</si>
  <si>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</si>
  <si>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</si>
  <si>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</si>
  <si>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</si>
  <si>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</si>
  <si>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</si>
  <si>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</si>
  <si>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</si>
  <si>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</si>
  <si>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</si>
  <si>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</si>
  <si>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</si>
  <si>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</si>
  <si>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</si>
  <si>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</si>
  <si>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</si>
  <si>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</si>
  <si>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</si>
  <si>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</si>
  <si>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</si>
  <si>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</si>
  <si>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</si>
  <si>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</si>
  <si>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</si>
  <si>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</si>
  <si>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</si>
  <si>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</si>
  <si>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</si>
  <si>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</si>
  <si>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</si>
  <si>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</si>
  <si>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</si>
  <si>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</si>
  <si>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</si>
  <si>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</si>
  <si>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</si>
  <si>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</si>
  <si>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</si>
  <si>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</si>
  <si>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</si>
  <si>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</si>
  <si>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</si>
  <si>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</si>
  <si>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</si>
  <si>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</si>
  <si>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</si>
  <si>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</si>
  <si>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</si>
  <si>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</si>
  <si>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</si>
  <si>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</si>
  <si>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</si>
  <si>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</si>
  <si>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</si>
  <si>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</si>
  <si>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</si>
  <si>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</si>
  <si>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</si>
  <si>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</si>
  <si>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</si>
  <si>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</si>
  <si>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</si>
  <si>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</si>
  <si>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</si>
  <si>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</si>
  <si>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</si>
  <si>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</si>
  <si>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</si>
  <si>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</si>
  <si>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</si>
  <si>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</si>
  <si>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</si>
  <si>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</si>
  <si>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</si>
  <si>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</si>
  <si>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</si>
  <si>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</si>
  <si>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</si>
  <si>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</si>
  <si>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</si>
  <si>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</si>
  <si>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</si>
  <si>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</si>
  <si>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</si>
  <si>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</si>
  <si>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</si>
  <si>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</si>
  <si>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</si>
  <si>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</si>
  <si>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</si>
  <si>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</si>
  <si>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</si>
  <si>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</si>
  <si>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</si>
  <si>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</si>
  <si>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</si>
  <si>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</si>
  <si>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</si>
  <si>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</si>
  <si>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</si>
  <si>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</si>
  <si>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</si>
  <si>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</si>
  <si>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</si>
  <si>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</si>
  <si>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</si>
  <si>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</si>
  <si>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</si>
  <si>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</si>
  <si>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</si>
  <si>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</si>
  <si>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</si>
  <si>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</si>
  <si>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</si>
  <si>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</si>
  <si>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</si>
  <si>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</si>
  <si>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</si>
  <si>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</si>
  <si>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</si>
  <si>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</si>
  <si>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</si>
  <si>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</si>
  <si>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</si>
  <si>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</si>
  <si>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</si>
  <si>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</si>
  <si>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</si>
  <si>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</si>
  <si>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</si>
  <si>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</si>
  <si>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</si>
  <si>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</si>
  <si>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</si>
  <si>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</si>
  <si>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</si>
  <si>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</si>
  <si>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</si>
  <si>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</si>
  <si>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</si>
  <si>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</si>
  <si>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</si>
  <si>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</si>
  <si>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</si>
  <si>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</si>
  <si>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</si>
  <si>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</si>
  <si>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</si>
  <si>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</si>
  <si>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</si>
  <si>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</si>
  <si>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</si>
  <si>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</si>
  <si>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</si>
  <si>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</si>
  <si>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</si>
  <si>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</si>
  <si>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</si>
  <si>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</si>
  <si>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</si>
  <si>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</si>
  <si>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</si>
  <si>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</si>
  <si>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</si>
  <si>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</si>
  <si>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</si>
  <si>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</si>
  <si>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</si>
  <si>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</si>
  <si>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</si>
  <si>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</si>
  <si>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</si>
  <si>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</si>
  <si>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</si>
  <si>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</si>
  <si>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</si>
  <si>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</si>
  <si>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</si>
  <si>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</si>
  <si>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</si>
  <si>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</si>
  <si>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</si>
  <si>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</si>
  <si>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</si>
  <si>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</si>
  <si>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</si>
  <si>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</si>
  <si>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</si>
  <si>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</si>
  <si>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</si>
  <si>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</si>
  <si>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</si>
  <si>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</si>
  <si>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</si>
  <si>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</si>
  <si>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</si>
  <si>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</si>
  <si>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</si>
  <si>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</si>
  <si>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</si>
  <si>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</si>
  <si>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</si>
  <si>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</si>
  <si>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</si>
  <si>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</si>
  <si>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</si>
  <si>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</si>
  <si>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</si>
  <si>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</si>
  <si>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</si>
  <si>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</si>
  <si>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</si>
  <si>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</si>
  <si>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</si>
  <si>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</si>
  <si>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</si>
  <si>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</si>
  <si>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</si>
  <si>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</si>
  <si>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</si>
  <si>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</si>
  <si>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</si>
  <si>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</si>
  <si>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</si>
  <si>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</si>
  <si>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</si>
  <si>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</si>
  <si>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</si>
  <si>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</si>
  <si>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</si>
  <si>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</si>
  <si>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</si>
  <si>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</si>
  <si>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</si>
  <si>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</si>
  <si>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</si>
  <si>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</si>
  <si>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</si>
  <si>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</si>
  <si>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</si>
  <si>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</si>
  <si>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</si>
  <si>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</si>
  <si>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</si>
  <si>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</si>
  <si>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</si>
  <si>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</si>
  <si>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</si>
  <si>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</si>
  <si>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</si>
  <si>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</si>
  <si>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</si>
  <si>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</si>
  <si>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</si>
  <si>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</si>
  <si>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</si>
  <si>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</si>
  <si>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</si>
  <si>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</si>
  <si>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</si>
  <si>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</si>
  <si>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</si>
  <si>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</si>
  <si>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</si>
  <si>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</si>
  <si>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</si>
  <si>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</si>
  <si>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</si>
  <si>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</si>
  <si>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</si>
  <si>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</si>
  <si>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</si>
  <si>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</si>
  <si>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</si>
  <si>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</si>
  <si>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</si>
  <si>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</si>
  <si>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</si>
  <si>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</si>
  <si>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</si>
  <si>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</si>
  <si>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</si>
  <si>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</si>
  <si>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</si>
  <si>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</si>
  <si>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</si>
  <si>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</si>
  <si>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</si>
  <si>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</si>
  <si>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</si>
  <si>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</si>
  <si>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</si>
  <si>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</si>
  <si>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</si>
  <si>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</si>
  <si>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</si>
  <si>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</si>
  <si>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</si>
  <si>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</si>
  <si>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</si>
  <si>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</si>
  <si>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</si>
  <si>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</si>
  <si>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</si>
  <si>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</si>
  <si>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</si>
  <si>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</si>
  <si>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</si>
  <si>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</si>
  <si>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</si>
  <si>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</si>
  <si>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</si>
  <si>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</si>
  <si>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</si>
  <si>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</si>
  <si>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</si>
  <si>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</si>
  <si>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</si>
  <si>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</si>
  <si>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</si>
  <si>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</si>
  <si>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</si>
  <si>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</si>
  <si>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</si>
  <si>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</si>
  <si>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</si>
  <si>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</si>
  <si>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</si>
  <si>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</si>
  <si>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</si>
  <si>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</si>
  <si>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</si>
  <si>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</si>
  <si>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</si>
  <si>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</si>
  <si>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</si>
  <si>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</si>
  <si>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</si>
  <si>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</si>
  <si>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</si>
  <si>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</si>
  <si>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</si>
  <si>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</si>
  <si>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</si>
  <si>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</si>
  <si>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</si>
  <si>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</si>
  <si>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</si>
  <si>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</si>
  <si>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</si>
  <si>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</si>
  <si>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</si>
  <si>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</si>
  <si>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</si>
  <si>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</si>
  <si>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</si>
  <si>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</si>
  <si>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</si>
  <si>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</si>
  <si>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</si>
  <si>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</si>
  <si>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</si>
  <si>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</si>
  <si>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</si>
  <si>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</si>
  <si>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</si>
  <si>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</si>
  <si>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</si>
  <si>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</si>
  <si>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</si>
  <si>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</si>
  <si>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</si>
  <si>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</si>
  <si>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</si>
  <si>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</si>
  <si>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</si>
  <si>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</si>
  <si>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</si>
  <si>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</si>
  <si>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</si>
  <si>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</si>
  <si>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</si>
  <si>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</si>
  <si>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</si>
  <si>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</si>
  <si>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</si>
  <si>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</si>
  <si>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</si>
  <si>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</si>
  <si>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</si>
  <si>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</si>
  <si>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</si>
  <si>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</si>
  <si>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</si>
  <si>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</si>
  <si>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</si>
  <si>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</si>
  <si>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</si>
  <si>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</si>
  <si>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</si>
  <si>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</si>
  <si>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</si>
  <si>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</si>
  <si>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</si>
  <si>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</si>
  <si>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</si>
  <si>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</si>
  <si>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</si>
  <si>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</si>
  <si>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</si>
  <si>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</si>
  <si>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</si>
  <si>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</si>
  <si>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</si>
  <si>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</si>
  <si>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</si>
  <si>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</si>
  <si>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</si>
  <si>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</si>
  <si>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</si>
  <si>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</si>
  <si>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</si>
  <si>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</si>
  <si>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</si>
  <si>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</si>
  <si>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</si>
  <si>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</si>
  <si>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</si>
  <si>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</si>
  <si>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</si>
  <si>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</si>
  <si>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</si>
  <si>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</si>
  <si>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</si>
  <si>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</si>
  <si>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</si>
  <si>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</si>
  <si>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</si>
  <si>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</si>
  <si>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</si>
  <si>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</si>
  <si>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</si>
  <si>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</si>
  <si>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</si>
  <si>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</si>
  <si>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</si>
  <si>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</si>
  <si>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</si>
  <si>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</si>
  <si>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</si>
  <si>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</si>
  <si>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</si>
  <si>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</si>
  <si>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</si>
  <si>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</si>
  <si>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</si>
  <si>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</si>
  <si>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</si>
  <si>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</si>
  <si>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</si>
  <si>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</si>
  <si>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</si>
  <si>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</si>
  <si>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</si>
  <si>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</si>
  <si>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</si>
  <si>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</si>
  <si>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</si>
  <si>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</si>
  <si>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</si>
  <si>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</si>
  <si>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</si>
  <si>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</si>
  <si>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</si>
  <si>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</si>
  <si>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</si>
  <si>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</si>
  <si>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</si>
  <si>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</si>
  <si>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</si>
  <si>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</si>
  <si>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</si>
  <si>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</si>
  <si>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</si>
  <si>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</si>
  <si>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</si>
  <si>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</si>
  <si>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</si>
  <si>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</si>
  <si>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</si>
  <si>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</si>
  <si>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</si>
  <si>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</si>
  <si>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</si>
  <si>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</si>
  <si>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</si>
  <si>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</si>
  <si>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</si>
  <si>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</si>
  <si>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</si>
  <si>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</si>
  <si>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</si>
  <si>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</si>
  <si>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</si>
  <si>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</si>
  <si>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</si>
  <si>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</si>
  <si>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</si>
  <si>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</si>
  <si>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</si>
  <si>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</si>
  <si>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</si>
  <si>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</si>
  <si>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</si>
  <si>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</si>
  <si>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</si>
  <si>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</si>
  <si>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</si>
  <si>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</si>
  <si>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</si>
  <si>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</si>
  <si>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</si>
  <si>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</si>
  <si>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</si>
  <si>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</si>
  <si>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</si>
  <si>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</si>
  <si>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</si>
  <si>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</si>
  <si>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</si>
  <si>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</si>
  <si>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</si>
  <si>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</si>
  <si>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</si>
  <si>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</si>
  <si>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</si>
  <si>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</si>
  <si>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</si>
  <si>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</si>
  <si>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</si>
  <si>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</si>
  <si>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</si>
  <si>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</si>
  <si>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</si>
  <si>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</si>
  <si>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</si>
  <si>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</si>
  <si>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</si>
  <si>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</si>
  <si>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</si>
  <si>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</si>
  <si>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</si>
  <si>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</si>
  <si>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</si>
  <si>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</si>
  <si>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</si>
  <si>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</si>
  <si>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</si>
  <si>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</si>
  <si>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</si>
  <si>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</si>
  <si>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</si>
  <si>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</si>
  <si>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</si>
  <si>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</si>
  <si>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</si>
  <si>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</si>
  <si>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</si>
  <si>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</si>
  <si>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</si>
  <si>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</si>
  <si>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</si>
  <si>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</si>
  <si>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</si>
  <si>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</si>
  <si>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</si>
  <si>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</si>
  <si>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</si>
  <si>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</si>
  <si>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</si>
  <si>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</si>
  <si>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</si>
  <si>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</si>
  <si>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</si>
  <si>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</si>
  <si>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</si>
  <si>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</si>
  <si>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</si>
  <si>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</si>
  <si>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</si>
  <si>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</si>
  <si>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</si>
  <si>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</si>
  <si>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</si>
  <si>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</si>
  <si>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</si>
  <si>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</si>
  <si>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</si>
  <si>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</si>
  <si>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</si>
  <si>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</si>
  <si>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</si>
  <si>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</si>
  <si>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</si>
  <si>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</si>
  <si>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</si>
  <si>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</si>
  <si>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</si>
  <si>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</si>
  <si>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</si>
  <si>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</si>
  <si>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</si>
  <si>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</si>
  <si>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</si>
  <si>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</si>
  <si>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</si>
  <si>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</si>
  <si>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</si>
  <si>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</si>
  <si>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</si>
  <si>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</si>
  <si>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</si>
  <si>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</si>
  <si>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</si>
  <si>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</si>
  <si>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</si>
  <si>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</si>
  <si>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</si>
  <si>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</si>
  <si>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</si>
  <si>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</si>
  <si>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</si>
  <si>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</si>
  <si>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</si>
  <si>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</si>
  <si>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</si>
  <si>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</si>
  <si>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</si>
  <si>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</si>
  <si>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</si>
  <si>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</si>
  <si>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</si>
  <si>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</si>
  <si>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</si>
  <si>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</si>
  <si>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</si>
  <si>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</si>
  <si>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</si>
  <si>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</si>
  <si>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</si>
  <si>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</si>
  <si>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</si>
  <si>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</si>
  <si>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</si>
  <si>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</si>
  <si>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</si>
  <si>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</si>
  <si>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</si>
  <si>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</si>
  <si>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</si>
  <si>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</si>
  <si>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</si>
  <si>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</si>
  <si>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</si>
  <si>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</si>
  <si>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</si>
  <si>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</si>
  <si>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</si>
  <si>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</si>
  <si>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</si>
  <si>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</si>
  <si>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</si>
  <si>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</si>
  <si>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</si>
  <si>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</si>
  <si>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</si>
  <si>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</si>
  <si>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</si>
  <si>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</si>
  <si>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</si>
  <si>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</si>
  <si>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</si>
  <si>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</si>
  <si>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</si>
  <si>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</si>
  <si>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</si>
  <si>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</si>
  <si>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</si>
  <si>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</si>
  <si>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</si>
  <si>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</si>
  <si>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</si>
  <si>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</si>
  <si>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</si>
  <si>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</si>
  <si>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</si>
  <si>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</si>
  <si>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</si>
  <si>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</si>
  <si>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</si>
  <si>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</si>
  <si>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</si>
  <si>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</si>
  <si>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</si>
  <si>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</si>
  <si>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</si>
  <si>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</si>
  <si>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</si>
  <si>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</si>
  <si>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</si>
  <si>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</si>
  <si>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</si>
  <si>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</si>
  <si>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</si>
  <si>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</si>
  <si>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</si>
  <si>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</si>
  <si>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</si>
  <si>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</si>
  <si>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</si>
  <si>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</si>
  <si>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</si>
  <si>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</si>
  <si>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</si>
  <si>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</si>
  <si>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</si>
  <si>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</si>
  <si>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</si>
  <si>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</si>
  <si>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</si>
  <si>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</si>
  <si>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</si>
  <si>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</si>
  <si>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</si>
  <si>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</si>
  <si>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</si>
  <si>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</si>
  <si>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</si>
  <si>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</si>
  <si>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</si>
  <si>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</si>
  <si>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</si>
  <si>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</si>
  <si>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</si>
  <si>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</si>
  <si>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</si>
  <si>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</si>
  <si>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</si>
  <si>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</si>
  <si>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</si>
  <si>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</si>
  <si>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</si>
  <si>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</si>
  <si>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</si>
  <si>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</si>
  <si>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</si>
  <si>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</si>
  <si>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</si>
  <si>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</si>
  <si>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</si>
  <si>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</si>
  <si>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</si>
  <si>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</si>
  <si>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</si>
  <si>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</si>
  <si>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</si>
  <si>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</si>
  <si>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</si>
  <si>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</si>
  <si>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</si>
  <si>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</si>
  <si>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</si>
  <si>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</si>
  <si>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</si>
  <si>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</si>
  <si>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</si>
  <si>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</si>
  <si>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</si>
  <si>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</si>
  <si>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</si>
  <si>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</si>
  <si>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</si>
  <si>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</si>
  <si>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</si>
  <si>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</si>
  <si>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</si>
  <si>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</si>
  <si>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</si>
  <si>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</si>
  <si>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</si>
  <si>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</si>
  <si>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</si>
  <si>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</si>
  <si>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</si>
  <si>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</si>
  <si>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</si>
  <si>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</si>
  <si>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</si>
  <si>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</si>
  <si>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</si>
  <si>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</si>
  <si>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</si>
  <si>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</si>
  <si>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</si>
  <si>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</si>
  <si>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</si>
  <si>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</si>
  <si>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</si>
  <si>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</si>
  <si>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</si>
  <si>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</si>
  <si>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</si>
  <si>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</si>
  <si>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</si>
  <si>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</si>
  <si>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</si>
  <si>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</si>
  <si>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</si>
  <si>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</si>
  <si>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</si>
  <si>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</si>
  <si>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</si>
  <si>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</si>
  <si>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</si>
  <si>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</si>
  <si>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</si>
  <si>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</si>
  <si>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</si>
  <si>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</si>
  <si>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</si>
  <si>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</si>
  <si>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</si>
  <si>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</si>
  <si>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</si>
  <si>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</si>
  <si>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</si>
  <si>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</si>
  <si>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</si>
  <si>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</si>
  <si>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</si>
  <si>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</si>
  <si>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</si>
  <si>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</si>
  <si>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</si>
  <si>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</si>
  <si>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</si>
  <si>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</si>
  <si>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</si>
  <si>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</si>
  <si>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</si>
  <si>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</si>
  <si>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</si>
  <si>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</si>
  <si>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</si>
  <si>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</si>
  <si>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</si>
  <si>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</si>
  <si>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</si>
  <si>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</si>
  <si>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</si>
  <si>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</si>
  <si>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</si>
  <si>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</si>
  <si>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</si>
  <si>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</si>
  <si>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</si>
  <si>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</si>
  <si>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</si>
  <si>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</si>
  <si>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</si>
  <si>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</si>
  <si>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</si>
  <si>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</si>
  <si>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</si>
  <si>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</si>
  <si>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</si>
  <si>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</si>
  <si>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</si>
  <si>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</si>
  <si>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</si>
  <si>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</si>
  <si>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</si>
  <si>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</si>
  <si>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</si>
  <si>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</si>
  <si>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</si>
  <si>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</si>
  <si>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</si>
  <si>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</si>
  <si>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</si>
  <si>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</si>
  <si>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</si>
  <si>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</si>
  <si>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</si>
  <si>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</si>
  <si>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</si>
  <si>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</si>
  <si>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</si>
  <si>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</si>
  <si>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</si>
  <si>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</si>
  <si>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</si>
  <si>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</si>
  <si>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</si>
  <si>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</si>
  <si>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</si>
  <si>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</si>
  <si>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</si>
  <si>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</si>
  <si>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</si>
  <si>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</si>
  <si>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</si>
  <si>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</si>
  <si>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</si>
  <si>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</si>
  <si>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</si>
  <si>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</si>
  <si>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</si>
  <si>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</si>
  <si>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</si>
  <si>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</si>
  <si>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</si>
  <si>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</si>
  <si>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</si>
  <si>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</si>
  <si>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</si>
  <si>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</si>
  <si>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</si>
  <si>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</si>
  <si>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</si>
  <si>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</si>
  <si>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</si>
  <si>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</si>
  <si>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</si>
  <si>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</si>
  <si>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</si>
  <si>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</si>
  <si>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</si>
  <si>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</si>
  <si>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</si>
  <si>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</si>
  <si>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</si>
  <si>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</si>
  <si>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</si>
  <si>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</si>
  <si>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</si>
  <si>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</si>
  <si>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</si>
  <si>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</si>
  <si>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</si>
  <si>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</si>
  <si>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</si>
  <si>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</si>
  <si>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</si>
  <si>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</si>
  <si>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</si>
  <si>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</si>
  <si>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</si>
  <si>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</si>
  <si>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</si>
  <si>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</si>
  <si>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</si>
  <si>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</si>
  <si>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</si>
  <si>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</si>
  <si>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</si>
  <si>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</si>
  <si>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</si>
  <si>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</si>
  <si>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</si>
  <si>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</si>
  <si>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</si>
  <si>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</si>
  <si>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</si>
  <si>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</si>
  <si>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</si>
  <si>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</si>
  <si>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</si>
  <si>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</si>
  <si>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</si>
  <si>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</si>
  <si>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</si>
  <si>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</si>
  <si>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</si>
  <si>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</si>
  <si>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</si>
  <si>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</si>
  <si>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</si>
  <si>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</si>
  <si>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</si>
  <si>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</si>
  <si>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</si>
  <si>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</si>
  <si>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</si>
  <si>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</si>
  <si>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</si>
  <si>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</si>
  <si>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</si>
  <si>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</si>
  <si>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</si>
  <si>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</si>
  <si>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</si>
  <si>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</si>
  <si>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</si>
  <si>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</si>
  <si>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</si>
  <si>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</si>
  <si>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</si>
  <si>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</si>
  <si>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</si>
  <si>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</si>
  <si>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</si>
  <si>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</si>
  <si>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</si>
  <si>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</si>
  <si>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</si>
  <si>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</si>
  <si>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</si>
  <si>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</si>
  <si>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</si>
  <si>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</si>
  <si>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</si>
  <si>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</si>
  <si>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</si>
  <si>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</si>
  <si>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</si>
  <si>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</si>
  <si>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</si>
  <si>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</si>
  <si>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</si>
  <si>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</si>
  <si>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</si>
  <si>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</si>
  <si>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</si>
  <si>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</si>
  <si>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</si>
  <si>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</si>
  <si>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</si>
  <si>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</si>
  <si>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</si>
  <si>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</si>
  <si>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</si>
  <si>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</si>
  <si>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</si>
  <si>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</si>
  <si>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</si>
  <si>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</si>
  <si>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</si>
  <si>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</si>
  <si>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</si>
  <si>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</si>
  <si>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</si>
  <si>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</si>
  <si>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</si>
  <si>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</si>
  <si>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</si>
  <si>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</si>
  <si>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</si>
  <si>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</si>
  <si>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</si>
  <si>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</si>
  <si>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</si>
  <si>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</si>
  <si>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</si>
  <si>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</si>
  <si>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</si>
  <si>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</si>
  <si>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</si>
  <si>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</si>
  <si>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</si>
  <si>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</si>
  <si>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</si>
  <si>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</si>
  <si>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</si>
  <si>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</si>
  <si>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</si>
  <si>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</si>
  <si>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</si>
  <si>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</si>
  <si>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</si>
  <si>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</si>
  <si>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</si>
  <si>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</si>
  <si>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</si>
  <si>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</si>
  <si>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</si>
  <si>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</si>
  <si>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</si>
  <si>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</si>
  <si>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</si>
  <si>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</si>
  <si>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</si>
  <si>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</si>
  <si>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</si>
  <si>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</si>
  <si>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</si>
  <si>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</si>
  <si>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</si>
  <si>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</si>
  <si>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</si>
  <si>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</si>
  <si>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</si>
  <si>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</si>
  <si>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</si>
  <si>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</si>
  <si>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</si>
  <si>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</si>
  <si>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</si>
  <si>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</si>
  <si>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</si>
  <si>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</si>
  <si>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</si>
  <si>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</si>
  <si>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</si>
  <si>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</si>
  <si>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</si>
  <si>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</si>
  <si>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</si>
  <si>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</si>
  <si>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</si>
  <si>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</si>
  <si>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</si>
  <si>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</si>
  <si>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</si>
  <si>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</si>
  <si>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</si>
  <si>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</si>
  <si>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</si>
  <si>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</si>
  <si>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</si>
  <si>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</si>
  <si>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</si>
  <si>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</si>
  <si>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</si>
  <si>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</si>
  <si>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</si>
  <si>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</si>
  <si>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</si>
  <si>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</si>
  <si>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</si>
  <si>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</si>
  <si>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</si>
  <si>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</si>
  <si>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</si>
  <si>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</si>
  <si>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</si>
  <si>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</si>
  <si>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</si>
  <si>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</si>
  <si>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</si>
  <si>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</si>
  <si>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</si>
  <si>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</si>
  <si>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</si>
  <si>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</si>
  <si>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</si>
  <si>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</si>
  <si>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</si>
  <si>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</si>
  <si>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</si>
  <si>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</si>
  <si>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</si>
  <si>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</si>
  <si>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</si>
  <si>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</si>
  <si>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</si>
  <si>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</si>
  <si>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</si>
  <si>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</si>
  <si>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</si>
  <si>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</si>
  <si>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</si>
  <si>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</si>
  <si>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</si>
  <si>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</si>
  <si>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</si>
  <si>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</si>
  <si>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</si>
  <si>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</si>
  <si>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</si>
  <si>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</si>
  <si>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</si>
  <si>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</si>
  <si>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</si>
  <si>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</si>
  <si>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</si>
  <si>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</si>
  <si>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</si>
  <si>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</si>
  <si>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</si>
  <si>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</si>
  <si>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</si>
  <si>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</si>
  <si>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</si>
  <si>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</si>
  <si>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</si>
  <si>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</si>
  <si>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</si>
  <si>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</si>
  <si>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</si>
  <si>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</si>
  <si>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</si>
  <si>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</si>
  <si>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</si>
  <si>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</si>
  <si>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</si>
  <si>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</si>
  <si>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</si>
  <si>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</si>
  <si>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</si>
  <si>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</si>
  <si>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</si>
  <si>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</si>
  <si>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</si>
  <si>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</si>
  <si>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</si>
  <si>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</si>
  <si>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</si>
  <si>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</si>
  <si>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</si>
  <si>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</si>
  <si>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</si>
  <si>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</si>
  <si>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</si>
  <si>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</si>
  <si>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</si>
  <si>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</si>
  <si>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</si>
  <si>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</si>
  <si>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</si>
  <si>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</si>
  <si>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</si>
  <si>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</si>
  <si>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</si>
  <si>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</si>
  <si>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</si>
  <si>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</si>
  <si>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</si>
  <si>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</si>
  <si>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</si>
  <si>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</si>
  <si>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</si>
  <si>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</si>
  <si>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</si>
  <si>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</si>
  <si>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</si>
  <si>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</si>
  <si>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</si>
  <si>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</si>
  <si>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</si>
  <si>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</si>
  <si>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</si>
  <si>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</si>
  <si>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</si>
  <si>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</si>
  <si>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</si>
  <si>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</si>
  <si>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</si>
  <si>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</si>
  <si>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</si>
  <si>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</si>
  <si>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</si>
  <si>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</si>
  <si>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</si>
  <si>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</si>
  <si>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</si>
  <si>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</si>
  <si>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</si>
  <si>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</si>
  <si>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</si>
  <si>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</si>
  <si>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</si>
  <si>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</si>
  <si>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</si>
  <si>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</si>
  <si>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</si>
  <si>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</si>
  <si>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</si>
  <si>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</si>
  <si>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</si>
  <si>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</si>
  <si>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</si>
  <si>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</si>
  <si>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</si>
  <si>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</si>
  <si>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</si>
  <si>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</si>
  <si>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</si>
  <si>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</si>
  <si>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</si>
  <si>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</si>
  <si>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</si>
  <si>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</si>
  <si>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</si>
  <si>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</si>
  <si>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</si>
  <si>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</si>
  <si>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</si>
  <si>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</si>
  <si>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</si>
  <si>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</si>
  <si>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</si>
  <si>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</si>
  <si>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</si>
  <si>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</si>
  <si>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</si>
  <si>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</si>
  <si>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</si>
  <si>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</si>
  <si>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</si>
  <si>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</si>
  <si>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</si>
  <si>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</si>
  <si>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</si>
  <si>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</si>
  <si>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</si>
  <si>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</si>
  <si>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</si>
  <si>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</si>
  <si>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</si>
  <si>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</si>
  <si>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</si>
  <si>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</si>
  <si>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</si>
  <si>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</si>
  <si>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</si>
  <si>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</si>
  <si>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</si>
  <si>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</si>
  <si>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</si>
  <si>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</si>
  <si>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</si>
  <si>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</si>
  <si>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</si>
  <si>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</si>
  <si>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</si>
  <si>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</si>
  <si>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</si>
  <si>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</si>
  <si>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</si>
  <si>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</si>
  <si>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</si>
  <si>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</si>
  <si>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</si>
  <si>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</si>
  <si>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</si>
  <si>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</si>
  <si>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</si>
  <si>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</si>
  <si>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</si>
  <si>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</si>
  <si>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</si>
  <si>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</si>
  <si>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</si>
  <si>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</si>
  <si>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</si>
  <si>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</si>
  <si>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</si>
  <si>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</si>
  <si>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</si>
  <si>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</si>
  <si>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</si>
  <si>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</si>
  <si>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</si>
  <si>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</si>
  <si>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</si>
  <si>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</si>
  <si>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</si>
  <si>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</si>
  <si>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</si>
  <si>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</si>
  <si>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</si>
  <si>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</si>
  <si>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</si>
  <si>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</si>
  <si>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</si>
  <si>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</si>
  <si>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</si>
  <si>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</si>
  <si>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</si>
  <si>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</si>
  <si>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</si>
  <si>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</si>
  <si>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</si>
  <si>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</si>
  <si>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</si>
  <si>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</si>
  <si>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</si>
  <si>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</si>
  <si>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</si>
  <si>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</si>
  <si>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</si>
  <si>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</si>
  <si>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</si>
  <si>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</si>
  <si>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</si>
  <si>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</si>
  <si>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</si>
  <si>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</si>
  <si>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</si>
  <si>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</si>
  <si>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</si>
  <si>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</si>
  <si>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</si>
  <si>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</si>
  <si>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</si>
  <si>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</si>
  <si>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</si>
  <si>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</si>
  <si>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</si>
  <si>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</si>
  <si>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</si>
  <si>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</si>
  <si>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</si>
  <si>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</si>
  <si>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</si>
  <si>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</si>
  <si>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</si>
  <si>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</si>
  <si>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</si>
  <si>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</si>
  <si>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</si>
  <si>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</si>
  <si>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</si>
  <si>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</si>
  <si>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</si>
  <si>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</si>
  <si>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</si>
  <si>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</si>
  <si>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</si>
  <si>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</si>
  <si>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</si>
  <si>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</si>
  <si>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</si>
  <si>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</si>
  <si>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</si>
  <si>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</si>
  <si>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</si>
  <si>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</si>
  <si>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</si>
  <si>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</si>
  <si>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</si>
  <si>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</si>
  <si>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</si>
  <si>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</si>
  <si>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</si>
  <si>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</si>
  <si>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</si>
  <si>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</si>
  <si>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</si>
  <si>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</si>
  <si>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</si>
  <si>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</si>
  <si>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</si>
  <si>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</si>
  <si>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</si>
  <si>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</si>
  <si>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</si>
  <si>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</si>
  <si>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</si>
  <si>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</si>
  <si>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</si>
  <si>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</si>
  <si>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</si>
  <si>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</si>
  <si>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</si>
  <si>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</si>
  <si>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</si>
  <si>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</si>
  <si>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</si>
  <si>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</si>
  <si>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</si>
  <si>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</si>
  <si>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</si>
  <si>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</si>
  <si>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</si>
  <si>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</si>
  <si>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</si>
  <si>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</si>
  <si>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</si>
  <si>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</si>
  <si>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</si>
  <si>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</si>
  <si>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</si>
  <si>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</si>
  <si>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</si>
  <si>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</si>
  <si>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</si>
  <si>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</si>
  <si>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</si>
  <si>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</si>
  <si>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</si>
  <si>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</si>
  <si>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</si>
  <si>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</si>
  <si>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</si>
  <si>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</si>
  <si>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</si>
  <si>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</si>
  <si>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</si>
  <si>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</si>
  <si>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</si>
  <si>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</si>
  <si>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</si>
  <si>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</si>
  <si>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</si>
  <si>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</si>
  <si>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</si>
  <si>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</si>
  <si>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</si>
  <si>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</si>
  <si>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</si>
  <si>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</si>
  <si>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</si>
  <si>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</si>
  <si>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</si>
  <si>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</si>
  <si>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</si>
  <si>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</si>
  <si>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</si>
  <si>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</si>
  <si>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</si>
  <si>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</si>
  <si>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</si>
  <si>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</si>
  <si>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</si>
  <si>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</si>
  <si>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</si>
  <si>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</si>
  <si>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</si>
  <si>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</si>
  <si>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</si>
  <si>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</si>
  <si>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</si>
  <si>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</si>
  <si>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</si>
  <si>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</si>
  <si>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</si>
  <si>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</si>
  <si>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</si>
  <si>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</si>
  <si>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</si>
  <si>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</si>
  <si>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</si>
  <si>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</si>
  <si>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</si>
  <si>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</si>
  <si>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</si>
  <si>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</si>
  <si>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</si>
  <si>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</si>
  <si>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</si>
  <si>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</si>
  <si>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</si>
  <si>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</si>
  <si>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</si>
  <si>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</si>
  <si>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</si>
  <si>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</si>
  <si>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</si>
  <si>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</si>
  <si>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</si>
  <si>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</si>
  <si>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</si>
  <si>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</si>
  <si>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</si>
  <si>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</si>
  <si>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</si>
  <si>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</si>
  <si>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</si>
  <si>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</si>
  <si>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</si>
  <si>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</si>
  <si>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</si>
  <si>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</si>
  <si>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</si>
  <si>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</si>
  <si>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</si>
  <si>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</si>
  <si>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</si>
  <si>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</si>
  <si>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</si>
  <si>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</si>
  <si>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</si>
  <si>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</si>
  <si>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</si>
  <si>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</si>
  <si>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</si>
  <si>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</si>
  <si>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</si>
  <si>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</si>
  <si>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</si>
  <si>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</si>
  <si>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</si>
  <si>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</si>
  <si>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</si>
  <si>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</si>
  <si>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</si>
  <si>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</si>
  <si>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</si>
  <si>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</si>
  <si>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</si>
  <si>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</si>
  <si>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</si>
  <si>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</si>
  <si>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</si>
  <si>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</si>
  <si>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</si>
  <si>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</si>
  <si>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</si>
  <si>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</si>
  <si>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</si>
  <si>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</si>
  <si>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</si>
  <si>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</si>
  <si>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</si>
  <si>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</si>
  <si>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</si>
  <si>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</si>
  <si>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</si>
  <si>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</si>
  <si>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</si>
  <si>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</si>
  <si>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</si>
  <si>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</si>
  <si>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</si>
  <si>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</si>
  <si>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</si>
  <si>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</si>
  <si>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</si>
  <si>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</si>
  <si>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</si>
  <si>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</si>
  <si>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</si>
  <si>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</si>
  <si>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</si>
  <si>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</si>
  <si>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</si>
  <si>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</si>
  <si>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</si>
  <si>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</si>
  <si>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</si>
  <si>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</si>
  <si>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</si>
  <si>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</si>
  <si>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</si>
  <si>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</si>
  <si>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</si>
  <si>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</si>
  <si>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</si>
  <si>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</si>
  <si>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</si>
  <si>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</si>
  <si>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</si>
  <si>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</si>
  <si>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</si>
  <si>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</si>
  <si>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</si>
  <si>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</si>
  <si>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</si>
  <si>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</si>
  <si>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</si>
  <si>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</si>
  <si>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</si>
  <si>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</si>
  <si>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</si>
  <si>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</si>
  <si>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</si>
  <si>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</si>
  <si>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</si>
  <si>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</si>
  <si>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</si>
  <si>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</si>
  <si>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</si>
  <si>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</si>
  <si>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</si>
  <si>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</si>
  <si>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</si>
  <si>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</si>
  <si>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</si>
  <si>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</si>
  <si>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</si>
  <si>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</si>
  <si>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</si>
  <si>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</si>
  <si>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</si>
  <si>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</si>
  <si>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</si>
  <si>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</si>
  <si>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</si>
  <si>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</si>
  <si>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</si>
  <si>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</si>
  <si>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</si>
  <si>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</si>
  <si>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</si>
  <si>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</si>
  <si>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</si>
  <si>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</si>
  <si>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</si>
  <si>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</si>
  <si>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</si>
  <si>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</si>
  <si>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</si>
  <si>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</si>
  <si>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</si>
  <si>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</si>
  <si>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</si>
  <si>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</si>
  <si>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</si>
  <si>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</si>
  <si>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</si>
  <si>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</si>
  <si>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</si>
  <si>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</si>
  <si>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</si>
  <si>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</si>
  <si>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</si>
  <si>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</si>
  <si>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</si>
  <si>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</si>
  <si>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</si>
  <si>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</si>
  <si>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</si>
  <si>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</si>
  <si>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</si>
  <si>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</si>
  <si>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</si>
  <si>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</si>
  <si>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</si>
  <si>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</si>
  <si>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</si>
  <si>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</si>
  <si>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</si>
  <si>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</si>
  <si>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</si>
  <si>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</si>
  <si>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</si>
  <si>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</si>
  <si>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</si>
  <si>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</si>
  <si>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</si>
  <si>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</si>
  <si>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</si>
  <si>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</si>
  <si>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</si>
  <si>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</si>
  <si>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</si>
  <si>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</si>
  <si>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</si>
  <si>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</si>
  <si>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</si>
  <si>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</si>
  <si>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</si>
  <si>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</si>
  <si>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</si>
  <si>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</si>
  <si>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</si>
  <si>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</si>
  <si>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</si>
  <si>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</si>
  <si>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</si>
  <si>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</si>
  <si>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</si>
  <si>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</si>
  <si>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</si>
  <si>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</si>
  <si>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</si>
  <si>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</si>
  <si>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</si>
  <si>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</si>
  <si>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</si>
  <si>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</si>
  <si>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</si>
  <si>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</si>
  <si>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</si>
  <si>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</si>
  <si>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</si>
  <si>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</si>
  <si>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</si>
  <si>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</si>
  <si>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</si>
  <si>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</si>
  <si>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</si>
  <si>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</si>
  <si>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</si>
  <si>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</si>
  <si>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</si>
  <si>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</si>
  <si>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</si>
  <si>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</si>
  <si>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</si>
  <si>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</si>
  <si>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</si>
  <si>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</si>
  <si>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</si>
  <si>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</si>
  <si>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</si>
  <si>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</si>
  <si>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</si>
  <si>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</si>
  <si>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</si>
  <si>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</si>
  <si>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</si>
  <si>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</si>
  <si>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</si>
  <si>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</si>
  <si>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</si>
  <si>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</si>
  <si>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</si>
  <si>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</si>
  <si>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</si>
  <si>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</si>
  <si>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</si>
  <si>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</si>
  <si>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</si>
  <si>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</si>
  <si>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</si>
  <si>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</si>
  <si>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</si>
  <si>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</si>
  <si>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</si>
  <si>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</si>
  <si>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</si>
  <si>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</si>
  <si>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</si>
  <si>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</si>
  <si>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</si>
  <si>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</si>
  <si>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</si>
  <si>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</si>
  <si>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</si>
  <si>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</si>
  <si>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</si>
  <si>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</si>
  <si>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</si>
  <si>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</si>
  <si>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</si>
  <si>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</si>
  <si>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</si>
  <si>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</si>
  <si>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</si>
  <si>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</si>
  <si>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</si>
  <si>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</si>
  <si>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</si>
  <si>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</si>
  <si>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</si>
  <si>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</si>
  <si>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</si>
  <si>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</si>
  <si>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</si>
  <si>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</si>
  <si>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</si>
  <si>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</si>
  <si>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</si>
  <si>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</si>
  <si>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</si>
  <si>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</si>
  <si>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</si>
  <si>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</si>
  <si>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</si>
  <si>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</si>
  <si>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</si>
  <si>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</si>
  <si>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</si>
  <si>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</si>
  <si>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</si>
  <si>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</si>
  <si>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</si>
  <si>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</si>
  <si>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</si>
  <si>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</si>
  <si>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</si>
  <si>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</si>
  <si>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</si>
  <si>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</si>
  <si>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</si>
  <si>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</si>
  <si>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</si>
  <si>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</si>
  <si>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</si>
  <si>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</si>
  <si>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</si>
  <si>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</si>
  <si>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</si>
  <si>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</si>
  <si>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</si>
  <si>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</si>
  <si>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</si>
  <si>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</si>
  <si>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</si>
  <si>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</si>
  <si>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</si>
  <si>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</si>
  <si>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</si>
  <si>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</si>
  <si>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</si>
  <si>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</si>
  <si>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</si>
  <si>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</si>
  <si>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</si>
  <si>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</si>
  <si>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</si>
  <si>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</si>
  <si>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</si>
  <si>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</si>
  <si>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</si>
  <si>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</si>
  <si>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</si>
  <si>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</si>
  <si>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</si>
  <si>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</si>
  <si>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</si>
  <si>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</si>
  <si>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</si>
  <si>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</si>
  <si>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</si>
  <si>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</si>
  <si>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</si>
  <si>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</si>
  <si>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</si>
  <si>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</si>
  <si>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</si>
  <si>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</si>
  <si>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</si>
  <si>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</si>
  <si>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</si>
  <si>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</si>
  <si>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</si>
  <si>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</si>
  <si>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</si>
  <si>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</si>
  <si>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</si>
  <si>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</si>
  <si>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</si>
  <si>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</si>
  <si>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</si>
  <si>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</si>
  <si>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</si>
  <si>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</si>
  <si>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</si>
  <si>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</si>
  <si>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</si>
  <si>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</si>
  <si>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</si>
  <si>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</si>
  <si>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</si>
  <si>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</si>
  <si>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</si>
  <si>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</si>
  <si>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</si>
  <si>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</si>
  <si>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</si>
  <si>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</si>
  <si>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</si>
  <si>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</si>
  <si>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</si>
  <si>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</si>
  <si>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</si>
  <si>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</si>
  <si>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</si>
  <si>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</si>
  <si>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</si>
  <si>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</si>
  <si>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</si>
  <si>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</si>
  <si>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</si>
  <si>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</si>
  <si>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</si>
  <si>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</si>
  <si>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</si>
  <si>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</si>
  <si>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</si>
  <si>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</si>
  <si>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</si>
  <si>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</si>
  <si>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</si>
  <si>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</si>
  <si>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</si>
  <si>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</si>
  <si>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</si>
  <si>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</si>
  <si>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</si>
  <si>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</si>
  <si>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</si>
  <si>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</si>
  <si>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</si>
  <si>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</si>
  <si>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</si>
  <si>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</si>
  <si>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</si>
  <si>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</si>
  <si>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</si>
  <si>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</si>
  <si>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</si>
  <si>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</si>
  <si>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</si>
  <si>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</si>
  <si>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</si>
  <si>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</si>
  <si>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</si>
  <si>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</si>
  <si>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</si>
  <si>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</si>
  <si>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</si>
  <si>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</si>
  <si>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</si>
  <si>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</si>
  <si>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</si>
  <si>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</si>
  <si>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</si>
  <si>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</si>
  <si>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</si>
  <si>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</si>
  <si>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</si>
  <si>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</si>
  <si>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</si>
  <si>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</si>
  <si>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</si>
  <si>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</si>
  <si>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</si>
  <si>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</si>
  <si>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</si>
  <si>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</si>
  <si>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</si>
  <si>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</si>
  <si>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</si>
  <si>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</si>
  <si>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</si>
  <si>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</si>
  <si>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</si>
  <si>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</si>
  <si>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</si>
  <si>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</si>
  <si>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</si>
  <si>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</si>
  <si>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</si>
  <si>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</si>
  <si>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</si>
  <si>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</si>
  <si>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</si>
  <si>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</si>
  <si>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</si>
  <si>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</si>
  <si>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</si>
  <si>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</si>
  <si>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</si>
  <si>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</si>
  <si>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</si>
  <si>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</si>
  <si>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</si>
  <si>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</si>
  <si>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</si>
  <si>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</si>
  <si>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</si>
  <si>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</si>
  <si>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</si>
  <si>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</si>
  <si>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</si>
  <si>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</si>
  <si>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</si>
  <si>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</si>
  <si>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</si>
  <si>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</si>
  <si>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</si>
  <si>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</si>
  <si>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</si>
  <si>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</si>
  <si>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</si>
  <si>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</si>
  <si>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</si>
  <si>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</si>
  <si>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</si>
  <si>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</si>
  <si>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</si>
  <si>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</si>
  <si>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</si>
  <si>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</si>
  <si>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</si>
  <si>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</si>
  <si>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</si>
  <si>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</si>
  <si>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</si>
  <si>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</si>
  <si>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</si>
  <si>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</si>
  <si>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</si>
  <si>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</si>
  <si>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</si>
  <si>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</si>
  <si>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</si>
  <si>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</si>
  <si>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</si>
  <si>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</si>
  <si>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</si>
  <si>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</si>
  <si>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</si>
  <si>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</si>
  <si>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</si>
  <si>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</si>
  <si>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</si>
  <si>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</si>
  <si>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</si>
  <si>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</si>
  <si>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</si>
  <si>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</si>
  <si>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</si>
  <si>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</si>
  <si>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</si>
  <si>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</si>
  <si>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</si>
  <si>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</si>
  <si>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</si>
  <si>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</si>
  <si>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</si>
  <si>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</si>
  <si>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</si>
  <si>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</si>
  <si>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</si>
  <si>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</si>
  <si>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</si>
  <si>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</si>
  <si>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</si>
  <si>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</si>
  <si>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</si>
  <si>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</si>
  <si>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</si>
  <si>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</si>
  <si>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</si>
  <si>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</si>
  <si>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</si>
  <si>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</si>
  <si>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</si>
  <si>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</si>
  <si>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</si>
  <si>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</si>
  <si>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</si>
  <si>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</si>
  <si>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</si>
  <si>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</si>
  <si>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</si>
  <si>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</si>
  <si>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</si>
  <si>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</si>
  <si>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</si>
  <si>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</si>
  <si>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</si>
  <si>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</si>
  <si>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</si>
  <si>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</si>
  <si>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</si>
  <si>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</si>
  <si>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</si>
  <si>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</si>
  <si>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</si>
  <si>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</si>
  <si>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</si>
  <si>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</si>
  <si>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</si>
  <si>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</si>
  <si>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</si>
  <si>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</si>
  <si>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</si>
  <si>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</si>
  <si>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</si>
  <si>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</si>
  <si>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</si>
  <si>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</si>
  <si>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</si>
  <si>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</si>
  <si>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</si>
  <si>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</si>
  <si>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</si>
  <si>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</si>
  <si>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</si>
  <si>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</si>
  <si>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</si>
  <si>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</si>
  <si>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</si>
  <si>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</si>
  <si>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</si>
  <si>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</si>
  <si>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</si>
  <si>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</si>
  <si>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</si>
  <si>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</si>
  <si>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</si>
  <si>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</si>
  <si>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</si>
  <si>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</si>
  <si>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</si>
  <si>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</si>
  <si>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</si>
  <si>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</si>
  <si>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</si>
  <si>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</si>
  <si>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</si>
  <si>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</si>
  <si>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</si>
  <si>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</si>
  <si>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</si>
  <si>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</si>
  <si>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</si>
  <si>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</si>
  <si>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</si>
  <si>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</si>
  <si>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</si>
  <si>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</si>
  <si>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</si>
  <si>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</si>
  <si>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</si>
  <si>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</si>
  <si>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</si>
  <si>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</si>
  <si>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</si>
  <si>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</si>
  <si>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</si>
  <si>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</si>
  <si>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</si>
  <si>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</si>
  <si>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</si>
  <si>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</si>
  <si>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</si>
  <si>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</si>
  <si>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</si>
  <si>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</si>
  <si>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</si>
  <si>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</si>
  <si>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</si>
  <si>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</si>
  <si>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</si>
  <si>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</si>
  <si>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</si>
  <si>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</si>
  <si>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</si>
  <si>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</si>
  <si>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</si>
  <si>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</si>
  <si>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</si>
  <si>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</si>
  <si>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</si>
  <si>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</si>
  <si>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</si>
  <si>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</si>
  <si>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</si>
  <si>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</si>
  <si>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</si>
  <si>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</si>
  <si>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</si>
  <si>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</si>
  <si>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</si>
  <si>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</si>
  <si>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</si>
  <si>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</si>
  <si>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</si>
  <si>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</si>
  <si>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</si>
  <si>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</si>
  <si>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</si>
  <si>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</si>
  <si>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</si>
  <si>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</si>
  <si>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</si>
  <si>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</si>
  <si>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</si>
  <si>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</si>
  <si>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</si>
  <si>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</si>
  <si>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</si>
  <si>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</si>
  <si>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</si>
  <si>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</si>
  <si>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</si>
  <si>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</si>
  <si>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</si>
  <si>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</si>
  <si>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</si>
  <si>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</si>
  <si>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</si>
  <si>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</si>
  <si>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</si>
  <si>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</si>
  <si>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</si>
  <si>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</si>
  <si>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</si>
  <si>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</si>
  <si>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</si>
  <si>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</si>
  <si>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</si>
  <si>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</si>
  <si>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</si>
  <si>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</si>
  <si>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</si>
  <si>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</si>
  <si>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</si>
  <si>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</si>
  <si>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</si>
  <si>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</si>
  <si>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</si>
  <si>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</si>
  <si>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</si>
  <si>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</si>
  <si>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</si>
  <si>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</si>
  <si>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</si>
  <si>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</si>
  <si>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</si>
  <si>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</si>
  <si>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</si>
  <si>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</si>
  <si>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</si>
  <si>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</si>
  <si>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</si>
  <si>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</si>
  <si>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</si>
  <si>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</si>
  <si>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</si>
  <si>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</si>
  <si>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</si>
  <si>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</si>
  <si>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</si>
  <si>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</si>
  <si>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</si>
  <si>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</si>
  <si>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</si>
  <si>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</si>
  <si>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</si>
  <si>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</si>
  <si>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</si>
  <si>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</si>
  <si>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</si>
  <si>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</si>
  <si>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</si>
  <si>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</si>
  <si>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</si>
  <si>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</si>
  <si>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</si>
  <si>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</si>
  <si>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</si>
  <si>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</si>
  <si>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</si>
  <si>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</si>
  <si>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</si>
  <si>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</si>
  <si>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</si>
  <si>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</si>
  <si>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</si>
  <si>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</si>
  <si>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</si>
  <si>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</si>
  <si>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</si>
  <si>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</si>
  <si>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</si>
  <si>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</si>
  <si>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</si>
  <si>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</si>
  <si>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</si>
  <si>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</si>
  <si>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</si>
  <si>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</si>
  <si>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</si>
  <si>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</si>
  <si>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</si>
  <si>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</si>
  <si>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</si>
  <si>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</si>
  <si>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</si>
  <si>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</si>
  <si>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</si>
  <si>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</si>
  <si>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</si>
  <si>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</si>
  <si>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</si>
  <si>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</si>
  <si>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</si>
  <si>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</si>
  <si>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</si>
  <si>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</si>
  <si>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</si>
  <si>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</si>
  <si>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</si>
  <si>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</si>
  <si>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</si>
  <si>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</si>
  <si>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</si>
  <si>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</si>
  <si>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</si>
  <si>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</si>
  <si>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</si>
  <si>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</si>
  <si>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</si>
  <si>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</si>
  <si>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</si>
  <si>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</si>
  <si>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</si>
  <si>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</si>
  <si>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</si>
  <si>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</si>
  <si>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</si>
  <si>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</si>
  <si>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</si>
  <si>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</si>
  <si>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</si>
  <si>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</si>
  <si>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</si>
  <si>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</si>
  <si>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</si>
  <si>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</si>
  <si>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</si>
  <si>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</si>
  <si>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</si>
  <si>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</si>
  <si>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</si>
  <si>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</si>
  <si>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</si>
  <si>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</si>
  <si>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</si>
  <si>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</si>
  <si>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</si>
  <si>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</si>
  <si>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</si>
  <si>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</si>
  <si>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</si>
  <si>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</si>
  <si>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</si>
  <si>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</si>
  <si>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</si>
  <si>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</si>
  <si>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</si>
  <si>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</si>
  <si>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</si>
  <si>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</si>
  <si>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</si>
  <si>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</si>
  <si>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</si>
  <si>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</si>
  <si>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</si>
  <si>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</si>
  <si>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</si>
  <si>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</si>
  <si>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</si>
  <si>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</si>
  <si>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</si>
  <si>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</si>
  <si>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</si>
  <si>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</si>
  <si>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</si>
  <si>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</si>
  <si>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</si>
  <si>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</si>
  <si>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</si>
  <si>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</si>
  <si>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</si>
  <si>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</si>
  <si>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</si>
  <si>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</si>
  <si>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</si>
  <si>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</si>
  <si>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</si>
  <si>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</si>
  <si>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</si>
  <si>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</si>
  <si>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</si>
  <si>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</si>
  <si>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</si>
  <si>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</si>
  <si>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</si>
  <si>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</si>
  <si>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</si>
  <si>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</si>
  <si>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</si>
  <si>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</si>
  <si>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</si>
  <si>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</si>
  <si>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</si>
  <si>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</si>
  <si>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</si>
  <si>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</si>
  <si>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</si>
  <si>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</si>
  <si>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</si>
  <si>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</si>
  <si>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</si>
  <si>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</si>
  <si>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</si>
  <si>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</si>
  <si>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</si>
  <si>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</si>
  <si>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</si>
  <si>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</si>
  <si>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</si>
  <si>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</si>
  <si>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</si>
  <si>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</si>
  <si>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</si>
  <si>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</si>
  <si>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</si>
  <si>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</si>
  <si>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</si>
  <si>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</si>
  <si>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</si>
  <si>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</si>
  <si>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</si>
  <si>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</si>
  <si>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</si>
  <si>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</si>
  <si>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</si>
  <si>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</si>
  <si>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</si>
  <si>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</si>
  <si>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</si>
  <si>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</si>
  <si>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</si>
  <si>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</si>
  <si>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</si>
  <si>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</si>
  <si>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</si>
  <si>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</si>
  <si>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</si>
  <si>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</si>
  <si>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</si>
  <si>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</si>
  <si>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</si>
  <si>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</si>
  <si>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</si>
  <si>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</si>
  <si>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</si>
  <si>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</si>
  <si>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</si>
  <si>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</si>
  <si>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</si>
  <si>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</si>
  <si>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</si>
  <si>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</si>
  <si>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</si>
  <si>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</si>
  <si>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</si>
  <si>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</si>
  <si>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</si>
  <si>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</si>
  <si>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</si>
  <si>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</si>
  <si>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</si>
  <si>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</si>
  <si>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</si>
  <si>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</si>
  <si>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</si>
  <si>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</si>
  <si>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</si>
  <si>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</si>
  <si>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</si>
  <si>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</si>
  <si>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</si>
  <si>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</si>
  <si>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</si>
  <si>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</si>
  <si>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</si>
  <si>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</si>
  <si>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</si>
  <si>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</si>
  <si>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</si>
  <si>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</si>
  <si>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</si>
  <si>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</si>
  <si>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</si>
  <si>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</si>
  <si>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</si>
  <si>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</si>
  <si>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</si>
  <si>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</si>
  <si>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</si>
  <si>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</si>
  <si>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</si>
  <si>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</si>
  <si>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</si>
  <si>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</si>
  <si>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</si>
  <si>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</si>
  <si>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</si>
  <si>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</si>
  <si>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</si>
  <si>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</si>
  <si>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</si>
  <si>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</si>
  <si>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</si>
  <si>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</si>
  <si>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</si>
  <si>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</si>
  <si>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</si>
  <si>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</si>
  <si>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</si>
  <si>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</si>
  <si>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</si>
  <si>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</si>
  <si>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</si>
  <si>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</si>
  <si>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</si>
  <si>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</si>
  <si>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</si>
  <si>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</si>
  <si>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</si>
  <si>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</si>
  <si>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</si>
  <si>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</si>
  <si>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</si>
  <si>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</si>
  <si>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</si>
  <si>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</si>
  <si>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</si>
  <si>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</si>
  <si>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</si>
  <si>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</si>
  <si>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</si>
  <si>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</si>
  <si>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</si>
  <si>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</si>
  <si>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</si>
  <si>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</si>
  <si>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</si>
  <si>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</si>
  <si>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</si>
  <si>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</si>
  <si>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</si>
  <si>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</si>
  <si>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</si>
  <si>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</si>
  <si>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</si>
  <si>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</si>
  <si>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</si>
  <si>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</si>
  <si>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</si>
  <si>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</si>
  <si>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</si>
  <si>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</si>
  <si>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</si>
  <si>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</si>
  <si>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</si>
  <si>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</si>
  <si>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</si>
  <si>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</si>
  <si>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</si>
  <si>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</si>
  <si>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</si>
  <si>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</si>
  <si>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</si>
  <si>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</si>
  <si>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</si>
  <si>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</si>
  <si>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</si>
  <si>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</si>
  <si>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</si>
  <si>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</si>
  <si>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</si>
  <si>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</si>
  <si>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</si>
  <si>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</si>
  <si>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</si>
  <si>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</si>
  <si>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</si>
  <si>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</si>
  <si>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</si>
  <si>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</si>
  <si>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</si>
  <si>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</si>
  <si>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</si>
  <si>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</si>
  <si>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</si>
  <si>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</si>
  <si>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</si>
  <si>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</si>
  <si>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</si>
  <si>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</si>
  <si>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</si>
  <si>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</si>
  <si>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</si>
  <si>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</si>
  <si>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</si>
  <si>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</si>
  <si>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</si>
  <si>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</si>
  <si>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</si>
  <si>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</si>
  <si>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</si>
  <si>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</si>
  <si>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</si>
  <si>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</si>
  <si>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</si>
  <si>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</si>
  <si>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</si>
  <si>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</si>
  <si>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</si>
  <si>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</si>
  <si>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</si>
  <si>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</si>
  <si>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</si>
  <si>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</si>
  <si>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</si>
  <si>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</si>
  <si>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</si>
  <si>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</si>
  <si>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</si>
  <si>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</si>
  <si>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</si>
  <si>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</si>
  <si>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</si>
  <si>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</si>
  <si>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</si>
  <si>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</si>
  <si>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</si>
  <si>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</si>
  <si>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</si>
  <si>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</si>
  <si>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</si>
  <si>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</si>
  <si>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</si>
  <si>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</si>
  <si>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</si>
  <si>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</si>
  <si>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</si>
  <si>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</si>
  <si>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</si>
  <si>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</si>
  <si>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</si>
  <si>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</si>
  <si>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</si>
  <si>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</si>
  <si>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</si>
  <si>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</si>
  <si>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</si>
  <si>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</si>
  <si>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</si>
  <si>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</si>
  <si>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</si>
  <si>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</si>
  <si>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</si>
  <si>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</si>
  <si>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</si>
  <si>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</si>
  <si>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</si>
  <si>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</si>
  <si>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</si>
  <si>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</si>
  <si>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</si>
  <si>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</si>
  <si>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</si>
  <si>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</si>
  <si>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</si>
  <si>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</si>
  <si>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</si>
  <si>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</si>
  <si>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</si>
  <si>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</si>
  <si>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</si>
  <si>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</si>
  <si>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</si>
  <si>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</si>
  <si>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</si>
  <si>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</si>
  <si>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</si>
  <si>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</si>
  <si>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</si>
  <si>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</si>
  <si>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</si>
  <si>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</si>
  <si>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</si>
  <si>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</si>
  <si>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</si>
  <si>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</si>
  <si>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</si>
  <si>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</si>
  <si>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</si>
  <si>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</si>
  <si>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</si>
  <si>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</si>
  <si>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</si>
  <si>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</si>
  <si>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</si>
  <si>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</si>
  <si>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</si>
  <si>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</si>
  <si>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</si>
  <si>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</si>
  <si>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</si>
  <si>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</si>
  <si>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</si>
  <si>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</si>
  <si>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</si>
  <si>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</si>
  <si>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</si>
  <si>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</si>
  <si>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</si>
  <si>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</si>
  <si>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</si>
  <si>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</si>
  <si>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</si>
  <si>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</si>
  <si>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</si>
  <si>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</si>
  <si>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</si>
  <si>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</si>
  <si>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</si>
  <si>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</si>
  <si>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</si>
  <si>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</si>
  <si>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</si>
  <si>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</si>
  <si>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</si>
  <si>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</si>
  <si>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</si>
  <si>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</si>
  <si>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</si>
  <si>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</si>
  <si>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</si>
  <si>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</si>
  <si>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</si>
  <si>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</si>
  <si>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</si>
  <si>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</si>
  <si>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</si>
  <si>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</si>
  <si>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</si>
  <si>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</si>
  <si>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</si>
  <si>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</si>
  <si>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</si>
  <si>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</si>
  <si>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</si>
  <si>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</si>
  <si>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</si>
  <si>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</si>
  <si>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</si>
  <si>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</si>
  <si>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</si>
  <si>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</si>
  <si>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</si>
  <si>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</si>
  <si>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</si>
  <si>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</si>
  <si>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</si>
  <si>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</si>
  <si>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</si>
  <si>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</si>
  <si>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</si>
  <si>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</si>
  <si>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</si>
  <si>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</si>
  <si>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</si>
  <si>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</si>
  <si>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</si>
  <si>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</si>
  <si>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</si>
  <si>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</si>
  <si>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</si>
  <si>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</si>
  <si>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</si>
  <si>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</si>
  <si>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</si>
  <si>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</si>
  <si>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</si>
  <si>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</si>
  <si>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</si>
  <si>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</si>
  <si>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</si>
  <si>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</si>
  <si>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</si>
  <si>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</si>
  <si>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</si>
  <si>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</si>
  <si>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</si>
  <si>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</si>
  <si>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</si>
  <si>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</si>
  <si>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</si>
  <si>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</si>
  <si>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</si>
  <si>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</si>
  <si>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</si>
  <si>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</si>
  <si>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</si>
  <si>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</si>
  <si>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</si>
  <si>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</si>
  <si>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</si>
  <si>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</si>
  <si>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</si>
  <si>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</si>
  <si>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</si>
  <si>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</si>
  <si>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</si>
  <si>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</si>
  <si>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</si>
  <si>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</si>
  <si>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</si>
  <si>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</si>
  <si>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</si>
  <si>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</si>
  <si>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</si>
  <si>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</si>
  <si>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</si>
  <si>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</si>
  <si>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</si>
  <si>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</si>
  <si>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</si>
  <si>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</si>
  <si>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</si>
  <si>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</si>
  <si>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</si>
  <si>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</si>
  <si>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</si>
  <si>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</si>
  <si>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</si>
  <si>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</si>
  <si>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</si>
  <si>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</si>
  <si>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</si>
  <si>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</si>
  <si>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</si>
  <si>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</si>
  <si>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</si>
  <si>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</si>
  <si>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</si>
  <si>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</si>
  <si>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</si>
  <si>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</si>
  <si>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</si>
  <si>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</si>
  <si>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</si>
  <si>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</si>
  <si>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</si>
  <si>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</si>
  <si>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</si>
  <si>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</si>
  <si>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</si>
  <si>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</si>
  <si>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</si>
  <si>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</si>
  <si>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</si>
  <si>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</si>
  <si>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</si>
  <si>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</si>
  <si>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</si>
  <si>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</si>
  <si>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</si>
  <si>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</si>
  <si>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</si>
  <si>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</si>
  <si>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</si>
  <si>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</si>
  <si>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</si>
  <si>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</si>
  <si>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</si>
  <si>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</si>
  <si>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</si>
  <si>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</si>
  <si>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</si>
  <si>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</si>
  <si>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</si>
  <si>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</si>
  <si>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</si>
  <si>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</si>
  <si>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</si>
  <si>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</si>
  <si>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</si>
  <si>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</si>
  <si>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</si>
  <si>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</si>
  <si>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</si>
  <si>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</si>
  <si>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</si>
  <si>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</si>
  <si>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</si>
  <si>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</si>
  <si>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</si>
  <si>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</si>
  <si>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</si>
  <si>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</si>
  <si>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</si>
  <si>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</si>
  <si>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</si>
  <si>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</si>
  <si>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</si>
  <si>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</si>
  <si>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</si>
  <si>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</si>
  <si>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</si>
  <si>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</si>
  <si>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</si>
  <si>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</si>
  <si>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</si>
  <si>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</si>
  <si>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</si>
  <si>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</si>
  <si>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</si>
  <si>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</si>
  <si>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</si>
  <si>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</si>
  <si>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</si>
  <si>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</si>
  <si>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</si>
  <si>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</si>
  <si>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</si>
  <si>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</si>
  <si>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</si>
  <si>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</si>
  <si>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</si>
  <si>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</si>
  <si>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</si>
  <si>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</si>
  <si>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</si>
  <si>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</si>
  <si>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</si>
  <si>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</si>
  <si>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</si>
  <si>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</si>
  <si>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</si>
  <si>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</si>
  <si>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</si>
  <si>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</si>
  <si>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</si>
  <si>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</si>
  <si>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</si>
  <si>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</si>
  <si>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</si>
  <si>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</si>
  <si>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</si>
  <si>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</si>
  <si>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</si>
  <si>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</si>
  <si>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</si>
  <si>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</si>
  <si>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</si>
  <si>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</si>
  <si>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</si>
  <si>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</si>
  <si>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</si>
  <si>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</si>
  <si>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</si>
  <si>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</si>
  <si>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</si>
  <si>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</si>
  <si>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</si>
  <si>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</si>
  <si>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</si>
  <si>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</si>
  <si>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</si>
  <si>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</si>
  <si>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</si>
  <si>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</si>
  <si>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</si>
  <si>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</si>
  <si>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</si>
  <si>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</si>
  <si>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</si>
  <si>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</si>
  <si>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</si>
  <si>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</si>
  <si>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</si>
  <si>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</si>
  <si>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</si>
  <si>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</si>
  <si>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</si>
  <si>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</si>
  <si>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</si>
  <si>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</si>
  <si>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</si>
  <si>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</si>
  <si>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</si>
  <si>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</si>
  <si>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</si>
  <si>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</si>
  <si>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</si>
  <si>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</si>
  <si>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</si>
  <si>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</si>
  <si>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</si>
  <si>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</si>
  <si>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</si>
  <si>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</si>
  <si>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</si>
  <si>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</si>
  <si>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</si>
  <si>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</si>
  <si>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</si>
  <si>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</si>
  <si>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</si>
  <si>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</si>
  <si>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</si>
  <si>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</si>
  <si>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</si>
  <si>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</si>
  <si>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</si>
  <si>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</si>
  <si>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</si>
  <si>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</si>
  <si>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</si>
  <si>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</si>
  <si>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</si>
  <si>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</si>
  <si>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</si>
  <si>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</si>
  <si>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</si>
  <si>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</si>
  <si>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</si>
  <si>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</si>
  <si>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</si>
  <si>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</si>
  <si>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</si>
  <si>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</si>
  <si>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</si>
  <si>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</si>
  <si>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</si>
  <si>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</si>
  <si>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</si>
  <si>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</si>
  <si>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</si>
  <si>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</si>
  <si>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</si>
  <si>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</si>
  <si>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</si>
  <si>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</si>
  <si>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</si>
  <si>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</si>
  <si>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</si>
  <si>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</si>
  <si>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</si>
  <si>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</si>
  <si>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</si>
  <si>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</si>
  <si>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</si>
  <si>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</si>
  <si>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</si>
  <si>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</si>
  <si>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</si>
  <si>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</si>
  <si>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</si>
  <si>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</si>
  <si>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</si>
  <si>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</si>
  <si>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</si>
  <si>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</si>
  <si>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</si>
  <si>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</si>
  <si>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</si>
  <si>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</si>
  <si>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</si>
  <si>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</si>
  <si>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</si>
  <si>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</si>
  <si>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</si>
  <si>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</si>
  <si>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</si>
  <si>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</si>
  <si>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</si>
  <si>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</si>
  <si>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</si>
  <si>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</si>
  <si>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</si>
  <si>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</si>
  <si>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</si>
  <si>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</si>
  <si>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</si>
  <si>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</si>
  <si>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</si>
  <si>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</si>
  <si>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</si>
  <si>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</si>
  <si>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</si>
  <si>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</si>
  <si>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</si>
  <si>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</si>
  <si>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</si>
  <si>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</si>
  <si>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</si>
  <si>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</si>
  <si>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</si>
  <si>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</si>
  <si>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</si>
  <si>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</si>
  <si>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</si>
  <si>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</si>
  <si>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</si>
  <si>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</si>
  <si>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</si>
  <si>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</si>
  <si>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</si>
  <si>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</si>
  <si>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</si>
  <si>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</si>
  <si>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</si>
  <si>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</si>
  <si>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</si>
  <si>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</si>
  <si>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</si>
  <si>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</si>
  <si>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</si>
  <si>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</si>
  <si>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</si>
  <si>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</si>
  <si>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</si>
  <si>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</si>
  <si>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</si>
  <si>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</si>
  <si>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</si>
  <si>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</si>
  <si>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</si>
  <si>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</si>
  <si>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</si>
  <si>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</si>
  <si>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</si>
  <si>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</si>
  <si>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</si>
  <si>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</si>
  <si>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</si>
  <si>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</si>
  <si>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</si>
  <si>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</si>
  <si>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</si>
  <si>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</si>
  <si>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</si>
  <si>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</si>
  <si>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</si>
  <si>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</si>
  <si>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</si>
  <si>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</si>
  <si>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</si>
  <si>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</si>
  <si>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</si>
  <si>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</si>
  <si>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</si>
  <si>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</si>
  <si>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</si>
  <si>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</si>
  <si>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</si>
  <si>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</si>
  <si>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</si>
  <si>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</si>
  <si>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</si>
  <si>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</si>
  <si>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</si>
  <si>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</si>
  <si>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</si>
  <si>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</si>
  <si>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</si>
  <si>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</si>
  <si>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</si>
  <si>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</si>
  <si>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</si>
  <si>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</si>
  <si>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</si>
  <si>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</si>
  <si>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</si>
  <si>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</si>
  <si>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</si>
  <si>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</si>
  <si>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</si>
  <si>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</si>
  <si>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</si>
  <si>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</si>
  <si>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</si>
  <si>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</si>
  <si>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</si>
  <si>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</si>
  <si>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</si>
  <si>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</si>
  <si>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</si>
  <si>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</si>
  <si>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</si>
  <si>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</si>
  <si>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</si>
  <si>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</si>
  <si>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</si>
  <si>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</si>
  <si>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</si>
  <si>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</si>
  <si>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</si>
  <si>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</si>
  <si>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</si>
  <si>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</si>
  <si>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</si>
  <si>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</si>
  <si>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</si>
  <si>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</si>
  <si>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</si>
  <si>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</si>
  <si>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</si>
  <si>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</si>
  <si>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</si>
  <si>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</si>
  <si>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</si>
  <si>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</si>
  <si>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</si>
  <si>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</si>
  <si>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</si>
  <si>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</si>
  <si>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</si>
  <si>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</si>
  <si>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</si>
  <si>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</si>
  <si>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</si>
  <si>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</si>
  <si>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</si>
  <si>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</si>
  <si>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</si>
  <si>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</si>
  <si>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</si>
  <si>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</si>
  <si>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</si>
  <si>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</si>
  <si>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</si>
  <si>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</si>
  <si>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</si>
  <si>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</si>
  <si>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</si>
  <si>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</si>
  <si>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</si>
  <si>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</si>
  <si>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</si>
  <si>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</si>
  <si>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</si>
  <si>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</si>
  <si>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</si>
  <si>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</si>
  <si>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</si>
  <si>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</si>
  <si>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</si>
  <si>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</si>
  <si>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</si>
  <si>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</si>
  <si>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</si>
  <si>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</si>
  <si>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</si>
  <si>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</si>
  <si>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</si>
  <si>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</si>
  <si>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</si>
  <si>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</si>
  <si>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</si>
  <si>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</si>
  <si>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</si>
  <si>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</si>
  <si>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</si>
  <si>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</si>
  <si>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</si>
  <si>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</si>
  <si>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</si>
  <si>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</si>
  <si>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</si>
  <si>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</si>
  <si>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</si>
  <si>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</si>
  <si>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</si>
  <si>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</si>
  <si>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</si>
  <si>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</si>
  <si>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</si>
  <si>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</si>
  <si>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</si>
  <si>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</si>
  <si>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</si>
  <si>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</si>
  <si>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</si>
  <si>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</si>
  <si>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</si>
  <si>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</si>
  <si>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</si>
  <si>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</si>
  <si>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</si>
  <si>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</si>
  <si>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</si>
  <si>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</si>
  <si>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</si>
  <si>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</si>
  <si>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</si>
  <si>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</si>
  <si>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</si>
  <si>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</si>
  <si>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</si>
  <si>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</si>
  <si>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</si>
  <si>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</si>
  <si>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</si>
  <si>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</si>
  <si>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</si>
  <si>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</si>
  <si>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</si>
  <si>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</si>
  <si>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</si>
  <si>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</si>
  <si>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</si>
  <si>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</si>
  <si>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</si>
  <si>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</si>
  <si>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</si>
  <si>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</si>
  <si>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</si>
  <si>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</si>
  <si>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</si>
  <si>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</si>
  <si>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</si>
  <si>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</si>
  <si>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</si>
  <si>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</si>
  <si>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</si>
  <si>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</si>
  <si>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</si>
  <si>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</si>
  <si>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</si>
  <si>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</si>
  <si>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</si>
  <si>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</si>
  <si>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</si>
  <si>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</si>
  <si>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</si>
  <si>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</si>
  <si>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</si>
  <si>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</si>
  <si>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</si>
  <si>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</si>
  <si>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</si>
  <si>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</si>
  <si>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</si>
  <si>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</si>
  <si>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</si>
  <si>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</si>
  <si>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</si>
  <si>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</si>
  <si>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</si>
  <si>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</si>
  <si>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</si>
  <si>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</si>
  <si>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</si>
  <si>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</si>
  <si>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</si>
  <si>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</si>
  <si>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</si>
  <si>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</si>
  <si>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</si>
  <si>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</si>
  <si>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</si>
  <si>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</si>
  <si>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</si>
  <si>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</si>
  <si>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</si>
  <si>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</si>
  <si>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</si>
  <si>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</si>
  <si>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</si>
  <si>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</si>
  <si>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</si>
  <si>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</si>
  <si>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</si>
  <si>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</si>
  <si>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</si>
  <si>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</si>
  <si>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</si>
  <si>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</si>
  <si>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</si>
  <si>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</si>
  <si>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</si>
  <si>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</si>
  <si>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</si>
  <si>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</si>
  <si>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</si>
  <si>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</si>
  <si>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</si>
  <si>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</si>
  <si>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</si>
  <si>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</si>
  <si>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</si>
  <si>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</si>
  <si>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</si>
  <si>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</si>
  <si>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</si>
  <si>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</si>
  <si>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</si>
  <si>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</si>
  <si>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</si>
  <si>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</si>
  <si>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</si>
  <si>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</si>
  <si>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</si>
  <si>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</si>
  <si>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</si>
  <si>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</si>
  <si>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</si>
  <si>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</si>
  <si>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</si>
  <si>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</si>
  <si>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</si>
  <si>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</si>
  <si>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</si>
  <si>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</si>
  <si>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</si>
  <si>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</si>
  <si>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</si>
  <si>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</si>
  <si>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</si>
  <si>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</si>
  <si>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</si>
  <si>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</si>
  <si>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</si>
  <si>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</si>
  <si>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</si>
  <si>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</si>
  <si>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</si>
  <si>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</si>
  <si>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</si>
  <si>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</si>
  <si>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</si>
  <si>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</si>
  <si>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</si>
  <si>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</si>
  <si>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</si>
  <si>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</si>
  <si>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</si>
  <si>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</si>
  <si>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</si>
  <si>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</si>
  <si>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</si>
  <si>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</si>
  <si>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</si>
  <si>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</si>
  <si>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</si>
  <si>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</si>
  <si>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</si>
  <si>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</si>
  <si>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</si>
  <si>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</si>
  <si>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</si>
  <si>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</si>
  <si>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</si>
  <si>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</si>
  <si>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</si>
  <si>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</si>
  <si>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</si>
  <si>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</si>
  <si>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</si>
  <si>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</si>
  <si>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</si>
  <si>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</si>
  <si>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</si>
  <si>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</si>
  <si>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</si>
  <si>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</si>
  <si>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</si>
  <si>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</si>
  <si>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</si>
  <si>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</si>
  <si>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</si>
  <si>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</si>
  <si>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</si>
  <si>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</si>
  <si>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</si>
  <si>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</si>
  <si>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</si>
  <si>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</si>
  <si>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</si>
  <si>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</si>
  <si>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</si>
  <si>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</si>
  <si>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</si>
  <si>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</si>
  <si>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</si>
  <si>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</si>
  <si>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</si>
  <si>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</si>
  <si>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</si>
  <si>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</si>
  <si>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</si>
  <si>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</si>
  <si>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</si>
  <si>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</si>
  <si>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</si>
  <si>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</si>
  <si>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</si>
  <si>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</si>
  <si>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</si>
  <si>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</si>
  <si>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</si>
  <si>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</si>
  <si>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</si>
  <si>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</si>
  <si>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</si>
  <si>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</si>
  <si>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</si>
  <si>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</si>
  <si>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</si>
  <si>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</si>
  <si>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</si>
  <si>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</si>
  <si>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</si>
  <si>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</si>
  <si>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</si>
  <si>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</si>
  <si>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</si>
  <si>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</si>
  <si>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</si>
  <si>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</si>
  <si>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</si>
  <si>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</si>
  <si>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</si>
  <si>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</si>
  <si>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</si>
  <si>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</si>
  <si>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</si>
  <si>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</si>
  <si>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</si>
  <si>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</si>
  <si>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</si>
  <si>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</si>
  <si>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</si>
  <si>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</si>
  <si>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</si>
  <si>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</si>
  <si>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</si>
  <si>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</si>
  <si>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</si>
  <si>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</si>
  <si>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</si>
  <si>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</si>
  <si>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</si>
  <si>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</si>
  <si>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</si>
  <si>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</si>
  <si>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</si>
  <si>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</si>
  <si>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</si>
  <si>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</si>
  <si>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</si>
  <si>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</si>
  <si>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</si>
  <si>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</si>
  <si>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</si>
  <si>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</si>
  <si>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</si>
  <si>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</si>
  <si>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</si>
  <si>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</si>
  <si>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</si>
  <si>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</si>
  <si>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</si>
  <si>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</si>
  <si>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</si>
  <si>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</si>
  <si>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</si>
  <si>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</si>
  <si>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</si>
  <si>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</si>
  <si>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</si>
  <si>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</si>
  <si>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</si>
  <si>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</si>
  <si>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</si>
  <si>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</si>
  <si>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</si>
  <si>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</si>
  <si>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</si>
  <si>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</si>
  <si>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</si>
  <si>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</si>
  <si>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</si>
  <si>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</si>
  <si>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</si>
  <si>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</si>
  <si>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</si>
  <si>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</si>
  <si>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</si>
  <si>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</si>
  <si>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</si>
  <si>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</si>
  <si>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</si>
  <si>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</si>
  <si>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</si>
  <si>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</si>
  <si>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</si>
  <si>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</si>
  <si>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</si>
  <si>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</si>
  <si>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</si>
  <si>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</si>
  <si>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</si>
  <si>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</si>
  <si>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</si>
  <si>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</si>
  <si>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</si>
  <si>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</si>
  <si>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</si>
  <si>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</si>
  <si>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</si>
  <si>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</si>
  <si>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</si>
  <si>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</si>
  <si>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</si>
  <si>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</si>
  <si>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</si>
  <si>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</si>
  <si>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</si>
  <si>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</si>
  <si>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</si>
  <si>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</si>
  <si>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</si>
  <si>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</si>
  <si>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</si>
  <si>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</si>
  <si>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</si>
  <si>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</si>
  <si>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</si>
  <si>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</si>
  <si>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</si>
  <si>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</si>
  <si>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</si>
  <si>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</si>
  <si>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</si>
  <si>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</si>
  <si>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</si>
  <si>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</si>
  <si>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</si>
  <si>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</si>
  <si>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</si>
  <si>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</si>
  <si>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</si>
  <si>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</si>
  <si>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</si>
  <si>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</si>
  <si>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</si>
  <si>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</si>
  <si>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</si>
  <si>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</si>
  <si>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</si>
  <si>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</si>
  <si>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</si>
  <si>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</si>
  <si>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</si>
  <si>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</si>
  <si>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</si>
  <si>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</si>
  <si>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</si>
  <si>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</si>
  <si>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</si>
  <si>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</si>
  <si>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</si>
  <si>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</si>
  <si>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</si>
  <si>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</si>
  <si>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</si>
  <si>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</si>
  <si>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</si>
  <si>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</si>
  <si>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</si>
  <si>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</si>
  <si>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</si>
  <si>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</si>
  <si>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</si>
  <si>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</si>
  <si>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</si>
  <si>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</si>
  <si>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</si>
  <si>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</si>
  <si>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</si>
  <si>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</si>
  <si>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</si>
  <si>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</si>
  <si>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</si>
  <si>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</si>
  <si>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</si>
  <si>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</si>
  <si>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</si>
  <si>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</si>
  <si>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</si>
  <si>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</si>
  <si>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</si>
  <si>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</si>
  <si>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</si>
  <si>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</si>
  <si>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</si>
  <si>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</si>
  <si>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</si>
  <si>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</si>
  <si>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</si>
  <si>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</si>
  <si>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</si>
  <si>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</si>
  <si>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</si>
  <si>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</si>
  <si>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</si>
  <si>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</si>
  <si>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</si>
  <si>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</si>
  <si>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</si>
  <si>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</si>
  <si>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</si>
  <si>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</si>
  <si>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</si>
  <si>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</si>
  <si>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</si>
  <si>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</si>
  <si>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</si>
  <si>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</si>
  <si>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</si>
  <si>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</si>
  <si>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</si>
  <si>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</si>
  <si>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</si>
  <si>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</si>
  <si>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</si>
  <si>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</si>
  <si>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</si>
  <si>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</si>
  <si>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</si>
  <si>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</si>
  <si>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</si>
  <si>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</si>
  <si>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</si>
  <si>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</si>
  <si>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</si>
  <si>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</si>
  <si>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</si>
  <si>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</si>
  <si>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</si>
  <si>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</si>
  <si>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</si>
  <si>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</si>
  <si>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</si>
  <si>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</si>
  <si>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</si>
  <si>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</si>
  <si>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</si>
  <si>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</si>
  <si>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</si>
  <si>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</si>
  <si>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</si>
  <si>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</si>
  <si>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</si>
  <si>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</si>
  <si>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</si>
  <si>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</si>
  <si>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</si>
  <si>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</si>
  <si>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</si>
  <si>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</si>
  <si>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</si>
  <si>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</si>
  <si>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</si>
  <si>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</si>
  <si>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</si>
  <si>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</si>
  <si>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</si>
  <si>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</si>
  <si>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</si>
  <si>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</si>
  <si>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</si>
  <si>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</si>
  <si>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</si>
  <si>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</si>
  <si>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</si>
  <si>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</si>
  <si>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</si>
  <si>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</si>
  <si>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</si>
  <si>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</si>
  <si>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</si>
  <si>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</si>
  <si>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</si>
  <si>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</si>
  <si>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</si>
  <si>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</si>
  <si>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</si>
  <si>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</si>
  <si>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</si>
  <si>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</si>
  <si>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</si>
  <si>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</si>
  <si>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</si>
  <si>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</si>
  <si>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</si>
  <si>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</si>
  <si>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</si>
  <si>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</si>
  <si>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</si>
  <si>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</si>
  <si>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</si>
  <si>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</si>
  <si>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</si>
  <si>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</si>
  <si>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</si>
  <si>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</si>
  <si>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</si>
  <si>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</si>
  <si>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</si>
  <si>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</si>
  <si>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</si>
  <si>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</si>
  <si>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</si>
  <si>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</si>
  <si>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</si>
  <si>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</si>
  <si>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</si>
  <si>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</si>
  <si>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</si>
  <si>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</si>
  <si>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</si>
  <si>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</si>
  <si>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</si>
  <si>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</si>
  <si>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</si>
  <si>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</si>
  <si>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</si>
  <si>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</si>
  <si>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</si>
  <si>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</si>
  <si>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</si>
  <si>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</si>
  <si>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</si>
  <si>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</si>
  <si>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</si>
  <si>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</si>
  <si>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</si>
  <si>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</si>
  <si>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</si>
  <si>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</si>
  <si>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</si>
  <si>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</si>
  <si>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</si>
  <si>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</si>
  <si>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</si>
  <si>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</si>
  <si>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</si>
  <si>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</si>
  <si>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</si>
  <si>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</si>
  <si>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</si>
  <si>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</si>
  <si>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</si>
  <si>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</si>
  <si>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</si>
  <si>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</si>
  <si>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</si>
  <si>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</si>
  <si>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</si>
  <si>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</si>
  <si>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</si>
  <si>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</si>
  <si>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</si>
  <si>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</si>
  <si>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</si>
  <si>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</si>
  <si>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</si>
  <si>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</si>
  <si>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</si>
  <si>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</si>
  <si>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</si>
  <si>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</si>
  <si>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</si>
  <si>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</si>
  <si>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</si>
  <si>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</si>
  <si>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</si>
  <si>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</si>
  <si>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</si>
  <si>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</si>
  <si>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</si>
  <si>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</si>
  <si>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</si>
  <si>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</si>
  <si>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</si>
  <si>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</si>
  <si>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</si>
  <si>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</si>
  <si>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</si>
  <si>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</si>
  <si>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</si>
  <si>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</si>
  <si>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</si>
  <si>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</si>
  <si>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</si>
  <si>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</si>
  <si>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</si>
  <si>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</si>
  <si>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</si>
  <si>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</si>
  <si>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</si>
  <si>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</si>
  <si>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</si>
  <si>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</si>
  <si>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</si>
  <si>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</si>
  <si>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</si>
  <si>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</si>
  <si>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</si>
  <si>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</si>
  <si>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</si>
  <si>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</si>
  <si>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</si>
  <si>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</si>
  <si>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</si>
  <si>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</si>
  <si>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</si>
  <si>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</si>
  <si>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</si>
  <si>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</si>
  <si>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</si>
  <si>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</si>
  <si>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</si>
  <si>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</si>
  <si>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</si>
  <si>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</si>
  <si>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</si>
  <si>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</si>
  <si>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</si>
  <si>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</si>
  <si>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</si>
  <si>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</si>
  <si>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</si>
  <si>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</si>
  <si>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</si>
  <si>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</si>
  <si>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</si>
  <si>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</si>
  <si>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</si>
  <si>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</si>
  <si>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</si>
  <si>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</si>
  <si>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</si>
  <si>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</si>
  <si>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</si>
  <si>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</si>
  <si>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</si>
  <si>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</si>
  <si>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</si>
  <si>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</si>
  <si>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</si>
  <si>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</si>
  <si>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</si>
  <si>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</si>
  <si>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</si>
  <si>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</si>
  <si>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</si>
  <si>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</si>
  <si>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</si>
  <si>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</si>
  <si>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</si>
  <si>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</si>
  <si>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</si>
  <si>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</si>
  <si>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</si>
  <si>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</si>
  <si>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</si>
  <si>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</si>
  <si>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</si>
  <si>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</si>
  <si>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</si>
  <si>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</si>
  <si>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</si>
  <si>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</si>
  <si>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</si>
  <si>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</si>
  <si>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</si>
  <si>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</si>
  <si>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</si>
  <si>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</si>
  <si>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</si>
  <si>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</si>
  <si>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</si>
  <si>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</si>
  <si>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</si>
  <si>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</si>
  <si>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</si>
  <si>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</si>
  <si>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</si>
  <si>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</si>
  <si>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</si>
  <si>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</si>
  <si>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</si>
  <si>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</si>
  <si>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</si>
  <si>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</si>
  <si>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</si>
  <si>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</si>
  <si>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</si>
  <si>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</si>
  <si>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</si>
  <si>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</si>
  <si>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</si>
  <si>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</si>
  <si>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</si>
  <si>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</si>
  <si>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</si>
  <si>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</si>
  <si>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</si>
  <si>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</si>
  <si>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</si>
  <si>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</si>
  <si>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</si>
  <si>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</si>
  <si>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</si>
  <si>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</si>
  <si>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</si>
  <si>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</si>
  <si>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</si>
  <si>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</si>
  <si>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</si>
  <si>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</si>
  <si>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</si>
  <si>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</si>
  <si>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</si>
  <si>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</si>
  <si>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</si>
  <si>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</si>
  <si>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</si>
  <si>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</si>
  <si>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</si>
  <si>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</si>
  <si>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</si>
  <si>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</si>
  <si>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</si>
  <si>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</si>
  <si>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</si>
  <si>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</si>
  <si>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</si>
  <si>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</si>
  <si>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</si>
  <si>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</si>
  <si>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</si>
  <si>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</si>
  <si>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</si>
  <si>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</si>
  <si>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</si>
  <si>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</si>
  <si>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</si>
  <si>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</si>
  <si>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</si>
  <si>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</si>
  <si>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</si>
  <si>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</si>
  <si>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</si>
  <si>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</si>
  <si>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</si>
  <si>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</si>
  <si>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</si>
  <si>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</si>
  <si>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</si>
  <si>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</si>
  <si>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</si>
  <si>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</si>
  <si>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</si>
  <si>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</si>
  <si>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</si>
  <si>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</si>
  <si>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</si>
  <si>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</si>
  <si>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</si>
  <si>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</si>
  <si>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</si>
  <si>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</si>
  <si>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</si>
  <si>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</si>
  <si>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</si>
  <si>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</si>
  <si>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</si>
  <si>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</si>
  <si>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</si>
  <si>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</si>
  <si>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</si>
  <si>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</si>
  <si>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</si>
  <si>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</si>
  <si>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</si>
  <si>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</si>
  <si>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</si>
  <si>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</si>
  <si>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</si>
  <si>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</si>
  <si>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</si>
  <si>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</si>
  <si>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</si>
  <si>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</si>
  <si>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</si>
  <si>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</si>
  <si>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</si>
  <si>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</si>
  <si>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</si>
  <si>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</si>
  <si>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</si>
  <si>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</si>
  <si>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</si>
  <si>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</si>
  <si>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</si>
  <si>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</si>
  <si>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</si>
  <si>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</si>
  <si>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</si>
  <si>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</si>
  <si>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</si>
  <si>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</si>
  <si>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</si>
  <si>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</si>
  <si>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</si>
  <si>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</si>
  <si>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</si>
  <si>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</si>
  <si>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</si>
  <si>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</si>
  <si>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</si>
  <si>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</si>
  <si>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</si>
  <si>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</si>
  <si>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</si>
  <si>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</si>
  <si>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</si>
  <si>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</si>
  <si>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</si>
  <si>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</si>
  <si>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</si>
  <si>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</si>
  <si>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</si>
  <si>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</si>
  <si>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</si>
  <si>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</si>
  <si>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</si>
  <si>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</si>
  <si>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</si>
  <si>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</si>
  <si>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</si>
  <si>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</si>
  <si>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</si>
  <si>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</si>
  <si>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</si>
  <si>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</si>
  <si>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</si>
  <si>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</si>
  <si>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</si>
  <si>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</si>
  <si>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</si>
  <si>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</si>
  <si>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</si>
  <si>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</si>
  <si>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</si>
  <si>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</si>
  <si>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</si>
  <si>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</si>
  <si>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</si>
  <si>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</si>
  <si>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</si>
  <si>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</si>
  <si>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</si>
  <si>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</si>
  <si>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</si>
  <si>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</si>
  <si>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</si>
  <si>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</si>
  <si>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</si>
  <si>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</si>
  <si>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</si>
  <si>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</si>
  <si>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</si>
  <si>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</si>
  <si>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</si>
  <si>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</si>
  <si>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</si>
  <si>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</si>
  <si>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</si>
  <si>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</si>
  <si>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</si>
  <si>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</si>
  <si>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</si>
  <si>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</si>
  <si>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</si>
  <si>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</si>
  <si>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</si>
  <si>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</si>
  <si>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</si>
  <si>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</si>
  <si>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</si>
  <si>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</si>
  <si>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</si>
  <si>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</si>
  <si>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</si>
  <si>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</si>
  <si>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</si>
  <si>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</si>
  <si>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</si>
  <si>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</si>
  <si>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</si>
  <si>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</si>
  <si>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</si>
  <si>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</si>
  <si>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</si>
  <si>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</si>
  <si>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</si>
  <si>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</si>
  <si>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</si>
  <si>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</si>
  <si>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</si>
  <si>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</si>
  <si>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</si>
  <si>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</si>
  <si>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</si>
  <si>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</si>
  <si>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</si>
  <si>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</si>
  <si>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</si>
  <si>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</si>
  <si>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</si>
  <si>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</si>
  <si>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</si>
  <si>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</si>
  <si>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</si>
  <si>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</si>
  <si>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</si>
  <si>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</si>
  <si>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</si>
  <si>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</si>
  <si>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</si>
  <si>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</si>
  <si>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</si>
  <si>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</si>
  <si>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</si>
  <si>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</si>
  <si>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</si>
  <si>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</si>
  <si>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</si>
  <si>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</si>
  <si>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</si>
  <si>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</si>
  <si>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</si>
  <si>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</si>
  <si>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</si>
  <si>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</si>
  <si>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</si>
  <si>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</si>
  <si>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</si>
  <si>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</si>
  <si>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</si>
  <si>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</si>
  <si>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</si>
  <si>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</si>
  <si>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</si>
  <si>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</si>
  <si>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</si>
  <si>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</si>
  <si>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</si>
  <si>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</si>
  <si>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</si>
  <si>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</si>
  <si>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</si>
  <si>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</si>
  <si>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</si>
  <si>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</si>
  <si>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</si>
  <si>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</si>
  <si>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</si>
  <si>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</si>
  <si>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</si>
  <si>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</si>
  <si>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</si>
  <si>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</si>
  <si>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</si>
  <si>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</si>
  <si>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</si>
  <si>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</si>
  <si>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</si>
  <si>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</si>
  <si>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</si>
  <si>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</si>
  <si>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</si>
  <si>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</si>
  <si>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</si>
  <si>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</si>
  <si>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</si>
  <si>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</si>
  <si>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</si>
  <si>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</si>
  <si>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</si>
  <si>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</si>
  <si>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</si>
  <si>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</si>
  <si>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</si>
  <si>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</si>
  <si>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</si>
  <si>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</si>
  <si>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</si>
  <si>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</si>
  <si>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</si>
  <si>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</si>
  <si>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</si>
  <si>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</si>
  <si>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</si>
  <si>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</si>
  <si>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</si>
  <si>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</si>
  <si>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</si>
  <si>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</si>
  <si>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</si>
  <si>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</si>
  <si>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</si>
  <si>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</si>
  <si>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</si>
  <si>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</si>
  <si>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</si>
  <si>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</si>
  <si>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</si>
  <si>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</si>
  <si>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</si>
  <si>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</si>
  <si>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</si>
  <si>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</si>
  <si>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</si>
  <si>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</si>
  <si>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</si>
  <si>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</si>
  <si>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</si>
  <si>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</si>
  <si>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</si>
  <si>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</si>
  <si>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</si>
  <si>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</si>
  <si>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</si>
  <si>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</si>
  <si>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</si>
  <si>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</si>
  <si>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</si>
  <si>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</si>
  <si>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</si>
  <si>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</si>
  <si>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</si>
  <si>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</si>
  <si>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</si>
  <si>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</si>
  <si>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</si>
  <si>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</si>
  <si>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</si>
  <si>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</si>
  <si>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</si>
  <si>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</si>
  <si>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</si>
  <si>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</si>
  <si>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</si>
  <si>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</si>
  <si>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</si>
  <si>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</si>
  <si>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</si>
  <si>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</si>
  <si>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</si>
  <si>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</si>
  <si>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</si>
  <si>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</si>
  <si>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</si>
  <si>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</si>
  <si>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</si>
  <si>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</si>
  <si>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</si>
  <si>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</si>
  <si>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</si>
  <si>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</si>
  <si>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</si>
  <si>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</si>
  <si>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</si>
  <si>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</si>
  <si>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</si>
  <si>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</si>
  <si>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</si>
  <si>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</si>
  <si>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</si>
  <si>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</si>
  <si>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</si>
  <si>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</si>
  <si>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</si>
  <si>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</si>
  <si>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</si>
  <si>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</si>
  <si>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</si>
  <si>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</si>
  <si>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</si>
  <si>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</si>
  <si>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</si>
  <si>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</si>
  <si>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</si>
  <si>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</si>
  <si>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</si>
  <si>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</si>
  <si>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</si>
  <si>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</si>
  <si>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</si>
  <si>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</si>
  <si>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</si>
  <si>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</si>
  <si>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</si>
  <si>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</si>
  <si>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</si>
  <si>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</si>
  <si>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</si>
  <si>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</si>
  <si>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</si>
  <si>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</si>
  <si>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</si>
  <si>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</si>
  <si>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</si>
  <si>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</si>
  <si>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</si>
  <si>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</si>
  <si>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</si>
  <si>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</si>
  <si>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</si>
  <si>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</si>
  <si>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</si>
  <si>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</si>
  <si>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</si>
  <si>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</si>
  <si>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</si>
  <si>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</si>
  <si>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</si>
  <si>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</si>
  <si>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</si>
  <si>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</si>
  <si>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</si>
  <si>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</si>
  <si>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</si>
  <si>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</si>
  <si>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</si>
  <si>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</si>
  <si>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</si>
  <si>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</si>
  <si>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</si>
  <si>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</si>
  <si>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</si>
  <si>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</si>
  <si>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</si>
  <si>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</si>
  <si>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</si>
  <si>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</si>
  <si>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</si>
  <si>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</si>
  <si>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</si>
  <si>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</si>
  <si>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</si>
  <si>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</si>
  <si>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</si>
  <si>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</si>
  <si>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</si>
  <si>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</si>
  <si>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</si>
  <si>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</si>
  <si>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</si>
  <si>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</si>
  <si>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</si>
  <si>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</si>
  <si>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</si>
  <si>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</si>
  <si>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</si>
  <si>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</si>
  <si>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</si>
  <si>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</si>
  <si>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</si>
  <si>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</si>
  <si>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</si>
  <si>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</si>
  <si>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</si>
  <si>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</si>
  <si>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</si>
  <si>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</si>
  <si>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</si>
  <si>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</si>
  <si>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</si>
  <si>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</si>
  <si>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</si>
  <si>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</si>
  <si>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</si>
  <si>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</si>
  <si>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</si>
  <si>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</si>
  <si>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</si>
  <si>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</si>
  <si>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</si>
  <si>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</si>
  <si>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</si>
  <si>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</si>
  <si>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</si>
  <si>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</si>
  <si>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</si>
  <si>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</si>
  <si>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</si>
  <si>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</si>
  <si>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</si>
  <si>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</si>
  <si>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</si>
  <si>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</si>
  <si>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</si>
  <si>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</si>
  <si>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</si>
  <si>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</si>
  <si>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</si>
  <si>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</si>
  <si>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</si>
  <si>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</si>
  <si>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</si>
  <si>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</si>
  <si>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</si>
  <si>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</si>
  <si>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</si>
  <si>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</si>
  <si>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</si>
  <si>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</si>
  <si>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</si>
  <si>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</si>
  <si>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</si>
  <si>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</si>
  <si>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</si>
  <si>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</si>
  <si>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</si>
  <si>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</si>
  <si>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</si>
  <si>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</si>
  <si>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</si>
  <si>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</si>
  <si>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</si>
  <si>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</si>
  <si>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</si>
  <si>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</si>
  <si>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</si>
  <si>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</si>
  <si>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</si>
  <si>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</si>
  <si>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</si>
  <si>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</si>
  <si>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</si>
  <si>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</si>
  <si>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</si>
  <si>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</si>
  <si>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</si>
  <si>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</si>
  <si>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</si>
  <si>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</si>
  <si>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</si>
  <si>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</si>
  <si>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</si>
  <si>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</si>
  <si>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</si>
  <si>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</si>
  <si>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</si>
  <si>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</si>
  <si>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</si>
  <si>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</si>
  <si>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</si>
  <si>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</si>
  <si>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</si>
  <si>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</si>
  <si>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</si>
  <si>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</si>
  <si>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</si>
  <si>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</si>
  <si>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</si>
  <si>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</si>
  <si>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</si>
  <si>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</si>
  <si>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</si>
  <si>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</si>
  <si>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</si>
  <si>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</si>
  <si>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</si>
  <si>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</si>
  <si>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</si>
  <si>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</si>
  <si>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</si>
  <si>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</si>
  <si>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</si>
  <si>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</si>
  <si>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</si>
  <si>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</si>
  <si>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</si>
  <si>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</si>
  <si>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</si>
  <si>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</si>
  <si>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</si>
  <si>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</si>
  <si>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</si>
  <si>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</si>
  <si>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</si>
  <si>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</si>
  <si>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</si>
  <si>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</si>
  <si>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</si>
  <si>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</si>
  <si>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</si>
  <si>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</si>
  <si>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</si>
  <si>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</si>
  <si>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</si>
  <si>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</si>
  <si>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</si>
  <si>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</si>
  <si>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</si>
  <si>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</si>
  <si>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</si>
  <si>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</si>
  <si>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</si>
  <si>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</si>
  <si>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</si>
  <si>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</si>
  <si>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</si>
  <si>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</si>
  <si>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</si>
  <si>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</si>
  <si>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</si>
  <si>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</si>
  <si>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</si>
  <si>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</si>
  <si>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</si>
  <si>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</si>
  <si>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</si>
  <si>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</si>
  <si>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</si>
  <si>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</si>
  <si>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</si>
  <si>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</si>
  <si>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</si>
  <si>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</si>
  <si>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</si>
  <si>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</si>
  <si>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</si>
  <si>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</si>
  <si>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</si>
  <si>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</si>
  <si>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</si>
  <si>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</si>
  <si>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</si>
  <si>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</si>
  <si>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</si>
  <si>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</si>
  <si>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</si>
  <si>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</si>
  <si>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</si>
  <si>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</si>
  <si>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</si>
  <si>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</si>
  <si>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</si>
  <si>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</si>
  <si>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</si>
  <si>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</si>
  <si>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</si>
  <si>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</si>
  <si>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</si>
  <si>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</si>
  <si>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</si>
  <si>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</si>
  <si>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</si>
  <si>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</si>
  <si>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</si>
  <si>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</si>
  <si>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</si>
  <si>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</si>
  <si>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</si>
  <si>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</si>
  <si>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</si>
  <si>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</si>
  <si>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</si>
  <si>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</si>
  <si>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</si>
  <si>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</si>
  <si>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</si>
  <si>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</si>
  <si>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</si>
  <si>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</si>
  <si>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</si>
  <si>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</si>
  <si>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</si>
  <si>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</si>
  <si>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</si>
  <si>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</si>
  <si>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</si>
  <si>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</si>
  <si>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</si>
  <si>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</si>
  <si>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</si>
  <si>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</si>
  <si>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</si>
  <si>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</si>
  <si>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</si>
  <si>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</si>
  <si>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</si>
  <si>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</si>
  <si>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</si>
  <si>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</si>
  <si>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</si>
  <si>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</si>
  <si>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</si>
  <si>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</si>
  <si>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</si>
  <si>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</si>
  <si>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</si>
  <si>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</si>
  <si>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</si>
  <si>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</si>
  <si>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</si>
  <si>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</si>
  <si>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</si>
  <si>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</si>
  <si>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</si>
  <si>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</si>
  <si>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</si>
  <si>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</si>
  <si>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</si>
  <si>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</si>
  <si>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</si>
  <si>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</si>
  <si>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</si>
  <si>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</si>
  <si>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</si>
  <si>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</si>
  <si>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</si>
  <si>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</si>
  <si>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</si>
  <si>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</si>
  <si>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</si>
  <si>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</si>
  <si>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</si>
  <si>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</si>
  <si>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</si>
  <si>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</si>
  <si>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</si>
  <si>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</si>
  <si>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</si>
  <si>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</si>
  <si>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</si>
  <si>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</si>
  <si>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</si>
  <si>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</si>
  <si>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</si>
  <si>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</si>
  <si>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</si>
  <si>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</si>
  <si>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</si>
  <si>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</si>
  <si>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</si>
  <si>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</si>
  <si>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</si>
  <si>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</si>
  <si>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</si>
  <si>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</si>
  <si>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</si>
  <si>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</si>
  <si>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</si>
  <si>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</si>
  <si>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</si>
  <si>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</si>
  <si>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</si>
  <si>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</si>
  <si>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</si>
  <si>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</si>
  <si>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</si>
  <si>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</si>
  <si>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</si>
  <si>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</si>
  <si>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</si>
  <si>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</si>
  <si>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</si>
  <si>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</si>
  <si>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</si>
  <si>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</si>
  <si>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</si>
  <si>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</si>
  <si>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</si>
  <si>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</si>
  <si>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</si>
  <si>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</si>
  <si>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</si>
  <si>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</si>
  <si>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</si>
  <si>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</si>
  <si>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</si>
  <si>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</si>
  <si>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</si>
  <si>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</si>
  <si>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</si>
  <si>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</si>
  <si>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</si>
  <si>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</si>
  <si>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</si>
  <si>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</si>
  <si>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</si>
  <si>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</si>
  <si>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</si>
  <si>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</si>
  <si>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</si>
  <si>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</si>
  <si>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</si>
  <si>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</si>
  <si>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</si>
  <si>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</si>
  <si>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</si>
  <si>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</si>
  <si>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</si>
  <si>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</si>
  <si>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</si>
  <si>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</si>
  <si>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</si>
  <si>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</si>
  <si>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</si>
  <si>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</si>
  <si>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</si>
  <si>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</si>
  <si>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</si>
  <si>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</si>
  <si>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</si>
  <si>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</si>
  <si>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</si>
  <si>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</si>
  <si>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</si>
  <si>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</si>
  <si>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</si>
  <si>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</si>
  <si>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</si>
  <si>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</si>
  <si>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</si>
  <si>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</si>
  <si>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</si>
  <si>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</si>
  <si>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</si>
  <si>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</si>
  <si>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</si>
  <si>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</si>
  <si>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</si>
  <si>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</si>
  <si>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</si>
  <si>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</si>
  <si>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</si>
  <si>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</si>
  <si>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</si>
  <si>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</si>
  <si>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</si>
  <si>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</si>
  <si>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</si>
  <si>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</si>
  <si>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</si>
  <si>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</si>
  <si>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</si>
  <si>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</si>
  <si>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</si>
  <si>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</si>
  <si>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</si>
  <si>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</si>
  <si>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</si>
  <si>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</si>
  <si>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</si>
  <si>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</si>
  <si>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</si>
  <si>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</si>
  <si>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</si>
  <si>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</si>
  <si>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</si>
  <si>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</si>
  <si>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</si>
  <si>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</si>
  <si>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</si>
  <si>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</si>
  <si>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</si>
  <si>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</si>
  <si>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</si>
  <si>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</si>
  <si>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</si>
  <si>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</si>
  <si>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</si>
  <si>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</si>
  <si>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</si>
  <si>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</si>
  <si>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</si>
  <si>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</si>
  <si>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</si>
  <si>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</si>
  <si>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</si>
  <si>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</si>
  <si>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</si>
  <si>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</si>
  <si>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</si>
  <si>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</si>
  <si>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</si>
  <si>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</si>
  <si>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</si>
  <si>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</si>
  <si>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</si>
  <si>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</si>
  <si>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</si>
  <si>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</si>
  <si>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</si>
  <si>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</si>
  <si>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</si>
  <si>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</si>
  <si>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</si>
  <si>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</si>
  <si>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</si>
  <si>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</si>
  <si>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</si>
  <si>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</si>
  <si>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</si>
  <si>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</si>
  <si>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</si>
  <si>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</si>
  <si>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</si>
  <si>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</si>
  <si>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</si>
  <si>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</si>
  <si>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</si>
  <si>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</si>
  <si>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</si>
  <si>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</si>
  <si>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</si>
  <si>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</si>
  <si>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</si>
  <si>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</si>
  <si>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</si>
  <si>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</si>
  <si>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</si>
  <si>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</si>
  <si>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</si>
  <si>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</si>
  <si>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</si>
  <si>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</si>
  <si>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</si>
  <si>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</si>
  <si>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</si>
  <si>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</si>
  <si>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</si>
  <si>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</si>
  <si>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</si>
  <si>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</si>
  <si>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</si>
  <si>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</si>
  <si>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</si>
  <si>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</si>
  <si>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</si>
  <si>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</si>
  <si>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</si>
  <si>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</si>
  <si>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</si>
  <si>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</si>
  <si>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</si>
  <si>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</si>
  <si>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</si>
  <si>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</si>
  <si>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</si>
  <si>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</si>
  <si>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</si>
  <si>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</si>
  <si>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</si>
  <si>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</si>
  <si>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</si>
  <si>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</si>
  <si>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</si>
  <si>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</si>
  <si>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</si>
  <si>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</si>
  <si>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</si>
  <si>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</si>
  <si>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</si>
  <si>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</si>
  <si>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</si>
  <si>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</si>
  <si>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</si>
  <si>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</si>
  <si>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</si>
  <si>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</si>
  <si>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</si>
  <si>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</si>
  <si>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</si>
  <si>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</si>
  <si>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</si>
  <si>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</si>
  <si>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</si>
  <si>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</si>
  <si>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</si>
  <si>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</si>
  <si>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</si>
  <si>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</si>
  <si>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</si>
  <si>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</si>
  <si>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</si>
  <si>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</si>
  <si>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</si>
  <si>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</si>
  <si>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</si>
  <si>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</si>
  <si>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</si>
  <si>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</si>
  <si>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</si>
  <si>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</si>
  <si>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</si>
  <si>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</si>
  <si>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</si>
  <si>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</si>
  <si>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</si>
  <si>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</si>
  <si>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</si>
  <si>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</si>
  <si>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</si>
  <si>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</si>
  <si>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</si>
  <si>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</si>
  <si>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</si>
  <si>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</si>
  <si>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</si>
  <si>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</si>
  <si>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</si>
  <si>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</si>
  <si>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</si>
  <si>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</si>
  <si>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</si>
  <si>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</si>
  <si>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</si>
  <si>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</si>
  <si>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</si>
  <si>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</si>
  <si>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</si>
  <si>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</si>
  <si>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</si>
  <si>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</si>
  <si>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</si>
  <si>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</si>
  <si>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</si>
  <si>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</si>
  <si>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</si>
  <si>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</si>
  <si>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</si>
  <si>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</si>
  <si>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</si>
  <si>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</si>
  <si>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</si>
  <si>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</si>
  <si>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</si>
  <si>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</si>
  <si>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</si>
  <si>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</si>
  <si>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</si>
  <si>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</si>
  <si>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</si>
  <si>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</si>
  <si>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</si>
  <si>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</si>
  <si>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</si>
  <si>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</si>
  <si>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</si>
  <si>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</si>
  <si>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</si>
  <si>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</si>
  <si>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</si>
  <si>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</si>
  <si>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</si>
  <si>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</si>
  <si>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</si>
  <si>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</si>
  <si>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</si>
  <si>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</si>
  <si>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</si>
  <si>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</si>
  <si>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</si>
  <si>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</si>
  <si>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</si>
  <si>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</si>
  <si>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</si>
  <si>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</si>
  <si>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</si>
  <si>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</si>
  <si>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</si>
  <si>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</si>
  <si>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</si>
  <si>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</si>
  <si>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</si>
  <si>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</si>
  <si>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</si>
  <si>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</si>
  <si>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</si>
  <si>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</si>
  <si>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</si>
  <si>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</si>
  <si>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</si>
  <si>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</si>
  <si>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</si>
  <si>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</si>
  <si>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</si>
  <si>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</si>
  <si>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</si>
  <si>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</si>
  <si>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</si>
  <si>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</si>
  <si>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</si>
  <si>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</si>
  <si>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</si>
  <si>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</si>
  <si>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</si>
  <si>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</si>
  <si>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</si>
  <si>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</si>
  <si>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</si>
  <si>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</si>
  <si>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</si>
  <si>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</si>
  <si>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</si>
  <si>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</si>
  <si>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</si>
  <si>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</si>
  <si>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</si>
  <si>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</si>
  <si>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</si>
  <si>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</si>
  <si>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</si>
  <si>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</si>
  <si>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</si>
  <si>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</si>
  <si>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</si>
  <si>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</si>
  <si>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</si>
  <si>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</si>
  <si>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</si>
  <si>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</si>
  <si>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</si>
  <si>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</si>
  <si>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</si>
  <si>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</si>
  <si>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</si>
  <si>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</si>
  <si>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</si>
  <si>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</si>
  <si>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</si>
  <si>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</si>
  <si>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</si>
  <si>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</si>
  <si>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</si>
  <si>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</si>
  <si>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</si>
  <si>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</si>
  <si>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</si>
  <si>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</si>
  <si>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</si>
  <si>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</si>
  <si>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</si>
  <si>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</si>
  <si>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</si>
  <si>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</si>
  <si>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</si>
  <si>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</si>
  <si>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</si>
  <si>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</si>
  <si>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</si>
  <si>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</si>
  <si>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</si>
  <si>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</si>
  <si>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</si>
  <si>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</si>
  <si>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</si>
  <si>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</si>
  <si>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</si>
  <si>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</si>
  <si>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</si>
  <si>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</si>
  <si>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</si>
  <si>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</si>
  <si>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</si>
  <si>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</si>
  <si>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</si>
  <si>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</si>
  <si>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</si>
  <si>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</si>
  <si>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</si>
  <si>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</si>
  <si>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</si>
  <si>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</si>
  <si>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</si>
  <si>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</si>
  <si>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</si>
  <si>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</si>
  <si>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</si>
  <si>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</si>
  <si>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</si>
  <si>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</si>
  <si>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</si>
  <si>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</si>
  <si>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</si>
  <si>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</si>
  <si>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</si>
  <si>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</si>
  <si>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</si>
  <si>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</si>
  <si>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</si>
  <si>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</si>
  <si>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</si>
  <si>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</si>
  <si>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</si>
  <si>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</si>
  <si>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</si>
  <si>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</si>
  <si>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</si>
  <si>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</si>
  <si>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</si>
  <si>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</si>
  <si>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</si>
  <si>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</si>
  <si>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</si>
  <si>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</si>
  <si>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</si>
  <si>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</si>
  <si>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</si>
  <si>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</si>
  <si>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</si>
  <si>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</si>
  <si>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</si>
  <si>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</si>
  <si>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</si>
  <si>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</si>
  <si>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</si>
  <si>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</si>
  <si>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</si>
  <si>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</si>
  <si>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</si>
  <si>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</si>
  <si>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</si>
  <si>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</si>
  <si>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</si>
  <si>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</si>
  <si>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</si>
  <si>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</si>
  <si>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</si>
  <si>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</si>
  <si>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</si>
  <si>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</si>
  <si>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</si>
  <si>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</si>
  <si>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</si>
  <si>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</si>
  <si>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</si>
  <si>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</si>
  <si>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</si>
  <si>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</si>
  <si>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</si>
  <si>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</si>
  <si>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</si>
  <si>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</si>
  <si>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</si>
  <si>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</si>
  <si>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</si>
  <si>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</si>
  <si>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</si>
  <si>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</si>
  <si>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</si>
  <si>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</si>
  <si>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</si>
  <si>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</si>
  <si>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</si>
  <si>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</si>
  <si>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</si>
  <si>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</si>
  <si>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</si>
  <si>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</si>
  <si>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</si>
  <si>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</si>
  <si>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</si>
  <si>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</si>
  <si>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</si>
  <si>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</si>
  <si>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</si>
  <si>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</si>
  <si>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</si>
  <si>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</si>
  <si>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</si>
  <si>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</si>
  <si>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</si>
  <si>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</si>
  <si>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</si>
  <si>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</si>
  <si>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</si>
  <si>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</si>
  <si>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</si>
  <si>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</si>
  <si>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</si>
  <si>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</si>
  <si>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</si>
  <si>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</si>
  <si>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</si>
  <si>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</si>
  <si>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</si>
  <si>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</si>
  <si>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</si>
  <si>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</si>
  <si>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</si>
  <si>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</si>
  <si>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</si>
  <si>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</si>
  <si>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</si>
  <si>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</si>
  <si>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</si>
  <si>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</si>
  <si>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</si>
  <si>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</si>
  <si>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</si>
  <si>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</si>
  <si>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</si>
  <si>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</si>
  <si>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</si>
  <si>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</si>
  <si>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</si>
  <si>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</si>
  <si>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</si>
  <si>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</si>
  <si>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</si>
  <si>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</si>
  <si>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</si>
  <si>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</si>
  <si>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</si>
  <si>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</si>
  <si>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</si>
  <si>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</si>
  <si>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</si>
  <si>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</si>
  <si>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</si>
  <si>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</si>
  <si>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</si>
  <si>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</si>
  <si>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</si>
  <si>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</si>
  <si>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</si>
  <si>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</si>
  <si>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</si>
  <si>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</si>
  <si>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</si>
  <si>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</si>
  <si>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</si>
  <si>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</si>
  <si>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</si>
  <si>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</si>
  <si>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</si>
  <si>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</si>
  <si>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</si>
  <si>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</si>
  <si>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</si>
  <si>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</si>
  <si>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</si>
  <si>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</si>
  <si>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</si>
  <si>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</si>
  <si>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</si>
  <si>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</si>
  <si>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</si>
  <si>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</si>
  <si>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</si>
  <si>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</si>
  <si>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</si>
  <si>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</si>
  <si>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</si>
  <si>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</si>
  <si>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</si>
  <si>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</si>
  <si>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</si>
  <si>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</si>
  <si>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</si>
  <si>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</si>
  <si>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</si>
  <si>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</si>
  <si>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</si>
  <si>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</si>
  <si>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</si>
  <si>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</si>
  <si>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</si>
  <si>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</si>
  <si>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</si>
  <si>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</si>
  <si>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</si>
  <si>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</si>
  <si>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</si>
  <si>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</si>
  <si>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</si>
  <si>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</si>
  <si>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</si>
  <si>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</si>
  <si>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</si>
  <si>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</si>
  <si>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</si>
  <si>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</si>
  <si>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</si>
  <si>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</si>
  <si>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</si>
  <si>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</si>
  <si>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</si>
  <si>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</si>
  <si>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</si>
  <si>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</si>
  <si>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</si>
  <si>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</si>
  <si>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</si>
  <si>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</si>
  <si>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</si>
  <si>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</si>
  <si>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</si>
  <si>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</si>
  <si>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</si>
  <si>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</si>
  <si>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</si>
  <si>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</si>
  <si>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</si>
  <si>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</si>
  <si>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</si>
  <si>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</si>
  <si>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</si>
  <si>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</si>
  <si>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</si>
  <si>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</si>
  <si>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</si>
  <si>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</si>
  <si>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</si>
  <si>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</si>
  <si>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</si>
  <si>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</si>
  <si>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</si>
  <si>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</si>
  <si>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</si>
  <si>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</si>
  <si>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</si>
  <si>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</si>
  <si>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</si>
  <si>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</si>
  <si>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</si>
  <si>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</si>
  <si>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</si>
  <si>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</si>
  <si>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</si>
  <si>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</si>
  <si>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</si>
  <si>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</si>
  <si>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</si>
  <si>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</si>
  <si>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</si>
  <si>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</si>
  <si>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</si>
  <si>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</si>
  <si>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</si>
  <si>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</si>
  <si>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</si>
  <si>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</si>
  <si>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</si>
  <si>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</si>
  <si>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</si>
  <si>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</si>
  <si>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</si>
  <si>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</si>
  <si>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</si>
  <si>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</si>
  <si>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</si>
  <si>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</si>
  <si>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</si>
  <si>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</si>
  <si>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</si>
  <si>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</si>
  <si>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</si>
  <si>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</si>
  <si>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</si>
  <si>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</si>
  <si>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</si>
  <si>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</si>
  <si>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</si>
  <si>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</si>
  <si>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</si>
  <si>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</si>
  <si>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</si>
  <si>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</si>
  <si>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</si>
  <si>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</si>
  <si>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</si>
  <si>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</si>
  <si>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</si>
  <si>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</si>
  <si>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</si>
  <si>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</si>
  <si>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</si>
  <si>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</si>
  <si>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</si>
  <si>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</si>
  <si>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</si>
  <si>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</si>
  <si>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</si>
  <si>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</si>
  <si>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</si>
  <si>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</si>
  <si>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</si>
  <si>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</si>
  <si>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</si>
  <si>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</si>
  <si>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</si>
  <si>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</si>
  <si>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</si>
  <si>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</si>
  <si>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</si>
  <si>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</si>
  <si>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</si>
  <si>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</si>
  <si>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</si>
  <si>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</si>
  <si>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</si>
  <si>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</si>
  <si>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</si>
  <si>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</si>
  <si>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</si>
  <si>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</si>
  <si>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</si>
  <si>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</si>
  <si>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</si>
  <si>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</si>
  <si>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</si>
  <si>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</si>
  <si>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</si>
  <si>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</si>
  <si>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</si>
  <si>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</si>
  <si>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</si>
  <si>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</si>
  <si>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</si>
  <si>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</si>
  <si>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</si>
  <si>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</si>
  <si>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</si>
  <si>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</si>
  <si>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</si>
  <si>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</si>
  <si>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</si>
  <si>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</si>
  <si>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</si>
  <si>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</si>
  <si>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</si>
  <si>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</si>
  <si>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</si>
  <si>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</si>
  <si>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</si>
  <si>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</si>
  <si>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</si>
  <si>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</si>
  <si>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</si>
  <si>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</si>
  <si>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</si>
  <si>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</si>
  <si>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</si>
  <si>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</si>
  <si>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</si>
  <si>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</si>
  <si>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</si>
  <si>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</si>
  <si>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</si>
  <si>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</si>
  <si>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</si>
  <si>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</si>
  <si>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</si>
  <si>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</si>
  <si>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</si>
  <si>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</si>
  <si>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</si>
  <si>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</si>
  <si>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</si>
  <si>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</si>
  <si>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</si>
  <si>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</si>
  <si>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</si>
  <si>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</si>
  <si>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</si>
  <si>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</si>
  <si>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</si>
  <si>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</si>
  <si>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</si>
  <si>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</si>
  <si>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</si>
  <si>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</si>
  <si>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</si>
  <si>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</si>
  <si>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</si>
  <si>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</si>
  <si>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</si>
  <si>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</si>
  <si>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</si>
  <si>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</si>
  <si>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</si>
  <si>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</si>
  <si>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</si>
  <si>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</si>
  <si>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</si>
  <si>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</si>
  <si>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</si>
  <si>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</si>
  <si>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</si>
  <si>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</si>
  <si>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</si>
  <si>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</si>
  <si>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</si>
  <si>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</si>
  <si>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</si>
  <si>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</si>
  <si>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</si>
  <si>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</si>
  <si>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</si>
  <si>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</si>
  <si>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</si>
  <si>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</si>
  <si>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</si>
  <si>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</si>
  <si>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</si>
  <si>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</si>
  <si>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</si>
  <si>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</si>
  <si>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</si>
  <si>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</si>
  <si>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</si>
  <si>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</si>
  <si>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</si>
  <si>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</si>
  <si>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</si>
  <si>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</si>
  <si>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</si>
  <si>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</si>
  <si>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</si>
  <si>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</si>
  <si>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</si>
  <si>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</si>
  <si>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</si>
  <si>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</si>
  <si>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</si>
  <si>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</si>
  <si>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</si>
  <si>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</si>
  <si>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</si>
  <si>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</si>
  <si>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</si>
  <si>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</si>
  <si>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</si>
  <si>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</si>
  <si>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</si>
  <si>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</si>
  <si>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</si>
  <si>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</si>
  <si>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</si>
  <si>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</si>
  <si>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</si>
  <si>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</si>
  <si>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</si>
  <si>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</si>
  <si>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</si>
  <si>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</si>
  <si>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</si>
  <si>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</si>
  <si>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</si>
  <si>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</si>
  <si>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</si>
  <si>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</si>
  <si>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</si>
  <si>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</si>
  <si>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</si>
  <si>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</si>
  <si>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</si>
  <si>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</si>
  <si>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</si>
  <si>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</si>
  <si>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</si>
  <si>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</si>
  <si>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</si>
  <si>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</si>
  <si>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</si>
  <si>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</si>
  <si>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</si>
  <si>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</si>
  <si>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</si>
  <si>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</si>
  <si>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</si>
  <si>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</si>
  <si>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</si>
  <si>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</si>
  <si>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</si>
  <si>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</si>
  <si>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</si>
  <si>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</si>
  <si>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</si>
  <si>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</si>
  <si>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</si>
  <si>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</si>
  <si>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</si>
  <si>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</si>
  <si>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</si>
  <si>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</si>
  <si>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</si>
  <si>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</si>
  <si>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</si>
  <si>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</si>
  <si>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</si>
  <si>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</si>
  <si>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</si>
  <si>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</si>
  <si>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</si>
  <si>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</si>
  <si>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</si>
  <si>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</si>
  <si>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</si>
  <si>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</si>
  <si>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</si>
  <si>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</si>
  <si>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</si>
  <si>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</si>
  <si>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</si>
  <si>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</si>
  <si>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</si>
  <si>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</si>
  <si>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</si>
  <si>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</si>
  <si>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</si>
  <si>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</si>
  <si>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</si>
  <si>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</si>
  <si>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</si>
  <si>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</si>
  <si>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</si>
  <si>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</si>
  <si>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</si>
  <si>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</si>
  <si>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</si>
  <si>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</si>
  <si>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</si>
  <si>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</si>
  <si>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</si>
  <si>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</si>
  <si>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</si>
  <si>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</si>
  <si>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</si>
  <si>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</si>
  <si>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</si>
  <si>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</si>
  <si>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</si>
  <si>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</si>
  <si>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</si>
  <si>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</si>
  <si>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</si>
  <si>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</si>
  <si>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</si>
  <si>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</si>
  <si>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</si>
  <si>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</si>
  <si>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</si>
  <si>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</si>
  <si>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</si>
  <si>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</si>
  <si>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</si>
  <si>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</si>
  <si>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</si>
  <si>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</si>
  <si>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</si>
  <si>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</si>
  <si>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</si>
  <si>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</si>
  <si>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</si>
  <si>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</si>
  <si>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</si>
  <si>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</si>
  <si>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</si>
  <si>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</si>
  <si>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</si>
  <si>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</si>
  <si>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</si>
  <si>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</si>
  <si>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</si>
  <si>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</si>
  <si>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</si>
  <si>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</si>
  <si>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</si>
  <si>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</si>
  <si>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</si>
  <si>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</si>
  <si>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</si>
  <si>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</si>
  <si>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</si>
  <si>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</si>
  <si>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</si>
  <si>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</si>
  <si>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</si>
  <si>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</si>
  <si>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</si>
  <si>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</si>
  <si>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</si>
  <si>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</si>
  <si>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</si>
  <si>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</si>
  <si>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</si>
  <si>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</si>
  <si>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</si>
  <si>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</si>
  <si>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</si>
  <si>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</si>
  <si>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</si>
  <si>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</si>
  <si>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</si>
  <si>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</si>
  <si>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</si>
  <si>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</si>
  <si>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</si>
  <si>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</si>
  <si>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</si>
  <si>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</si>
  <si>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</si>
  <si>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</si>
  <si>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</si>
  <si>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</si>
  <si>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</si>
  <si>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</si>
  <si>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</si>
  <si>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</si>
  <si>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</si>
  <si>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</si>
  <si>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</si>
  <si>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</si>
  <si>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</si>
  <si>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</si>
  <si>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</si>
  <si>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</si>
  <si>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</si>
  <si>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</si>
  <si>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</si>
  <si>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</si>
  <si>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</si>
  <si>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</si>
  <si>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</si>
  <si>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</si>
  <si>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</si>
  <si>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</si>
  <si>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</si>
  <si>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</si>
  <si>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</si>
  <si>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</si>
  <si>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</si>
  <si>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</si>
  <si>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</si>
  <si>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</si>
  <si>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</si>
  <si>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</si>
  <si>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</si>
  <si>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</si>
  <si>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</si>
  <si>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</si>
  <si>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</si>
  <si>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</si>
  <si>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</si>
  <si>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</si>
  <si>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</si>
  <si>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</si>
  <si>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</si>
  <si>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</si>
  <si>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</si>
  <si>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</si>
  <si>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</si>
  <si>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</si>
  <si>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</si>
  <si>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</si>
  <si>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</si>
  <si>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</si>
  <si>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</si>
  <si>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</si>
  <si>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</si>
  <si>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</si>
  <si>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</si>
  <si>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</si>
  <si>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</si>
  <si>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</si>
  <si>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</si>
  <si>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</si>
  <si>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</si>
  <si>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</si>
  <si>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</si>
  <si>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</si>
  <si>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</si>
  <si>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</si>
  <si>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</si>
  <si>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</si>
  <si>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</si>
  <si>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</si>
  <si>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</si>
  <si>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</si>
  <si>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</si>
  <si>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</si>
  <si>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</si>
  <si>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</si>
  <si>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</si>
  <si>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</si>
  <si>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</si>
  <si>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</si>
  <si>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</si>
  <si>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</si>
  <si>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</si>
  <si>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</si>
  <si>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</si>
  <si>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</si>
  <si>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</si>
  <si>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</si>
  <si>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</si>
  <si>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</si>
  <si>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</si>
  <si>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</si>
  <si>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</si>
  <si>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</si>
  <si>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</si>
  <si>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</si>
  <si>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</si>
  <si>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</si>
  <si>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</si>
  <si>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</si>
  <si>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</si>
  <si>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</si>
  <si>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</si>
  <si>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</si>
  <si>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</si>
  <si>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</si>
  <si>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</si>
  <si>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</si>
  <si>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</si>
  <si>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</si>
  <si>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</si>
  <si>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</si>
  <si>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</si>
  <si>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</si>
  <si>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</si>
  <si>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</si>
  <si>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</si>
  <si>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</si>
  <si>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</si>
  <si>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</si>
  <si>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</si>
  <si>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</si>
  <si>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</si>
  <si>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</si>
  <si>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</si>
  <si>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</si>
  <si>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</si>
  <si>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</si>
  <si>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</si>
  <si>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</si>
  <si>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</si>
  <si>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</si>
  <si>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</si>
  <si>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</si>
  <si>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</si>
  <si>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</si>
  <si>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</si>
  <si>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</si>
  <si>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</si>
  <si>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</si>
  <si>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</si>
  <si>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</si>
  <si>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</si>
  <si>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</si>
  <si>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</si>
  <si>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</si>
  <si>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</si>
  <si>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</si>
  <si>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</si>
  <si>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</si>
  <si>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</si>
  <si>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</si>
  <si>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</si>
  <si>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</si>
  <si>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</si>
  <si>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</si>
  <si>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</si>
  <si>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</si>
  <si>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</si>
  <si>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</si>
  <si>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</si>
  <si>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</si>
  <si>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</si>
  <si>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</si>
  <si>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</si>
  <si>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</si>
  <si>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</si>
  <si>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</si>
  <si>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</si>
  <si>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</si>
  <si>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</si>
  <si>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</si>
  <si>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</si>
  <si>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</si>
  <si>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</si>
  <si>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</si>
  <si>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</si>
  <si>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</si>
  <si>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</si>
  <si>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</si>
  <si>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</si>
  <si>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</si>
  <si>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</si>
  <si>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</si>
  <si>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</si>
  <si>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</si>
  <si>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</si>
  <si>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</si>
  <si>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</si>
  <si>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</si>
  <si>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</si>
  <si>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</si>
  <si>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</si>
  <si>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</si>
  <si>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</si>
  <si>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</si>
  <si>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</si>
  <si>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</si>
  <si>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</si>
  <si>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</si>
  <si>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</si>
  <si>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</si>
  <si>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</si>
  <si>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</si>
  <si>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</si>
  <si>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</si>
  <si>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</si>
  <si>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</si>
  <si>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</si>
  <si>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</si>
  <si>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</si>
  <si>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</si>
  <si>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</si>
  <si>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</si>
  <si>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</si>
  <si>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</si>
  <si>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</si>
  <si>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</si>
  <si>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</si>
  <si>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</si>
  <si>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</si>
  <si>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</si>
  <si>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</si>
  <si>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</si>
  <si>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</si>
  <si>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</si>
  <si>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</si>
  <si>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</si>
  <si>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</si>
  <si>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</si>
  <si>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</si>
  <si>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</si>
  <si>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</si>
  <si>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</si>
  <si>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</si>
  <si>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</si>
  <si>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</si>
  <si>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</si>
  <si>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</si>
  <si>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</si>
  <si>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</si>
  <si>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</si>
  <si>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</si>
  <si>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</si>
  <si>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</si>
  <si>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</si>
  <si>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</si>
  <si>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</si>
  <si>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</si>
  <si>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</si>
  <si>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</si>
  <si>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</si>
  <si>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</si>
  <si>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</si>
  <si>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</si>
  <si>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</si>
  <si>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</si>
  <si>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</si>
  <si>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</si>
  <si>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</si>
  <si>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</si>
  <si>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</si>
  <si>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</si>
  <si>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</si>
  <si>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</si>
  <si>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</si>
  <si>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</si>
  <si>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</si>
  <si>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</si>
  <si>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</si>
  <si>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</si>
  <si>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</si>
  <si>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</si>
  <si>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</si>
  <si>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</si>
  <si>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</si>
  <si>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</si>
  <si>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</si>
  <si>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</si>
  <si>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</si>
  <si>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</si>
  <si>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</si>
  <si>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</si>
  <si>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</si>
  <si>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</si>
  <si>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</si>
  <si>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</si>
  <si>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</si>
  <si>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</si>
  <si>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</si>
  <si>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</si>
  <si>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</si>
  <si>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</si>
  <si>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</si>
  <si>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</si>
  <si>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</si>
  <si>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</si>
  <si>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</si>
  <si>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</si>
  <si>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</si>
  <si>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</si>
  <si>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</si>
  <si>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</si>
  <si>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</si>
  <si>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</si>
  <si>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</si>
  <si>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</si>
  <si>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</si>
  <si>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</si>
  <si>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</si>
  <si>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</si>
  <si>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</si>
  <si>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</si>
  <si>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</si>
  <si>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</si>
  <si>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</si>
  <si>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</si>
  <si>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</si>
  <si>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</si>
  <si>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</si>
  <si>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</si>
  <si>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</si>
  <si>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</si>
  <si>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</si>
  <si>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</si>
  <si>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</si>
  <si>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</si>
  <si>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</si>
  <si>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</si>
  <si>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</si>
  <si>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</si>
  <si>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</si>
  <si>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</si>
  <si>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</si>
  <si>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</si>
  <si>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</si>
  <si>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</si>
  <si>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</si>
  <si>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</si>
  <si>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</si>
  <si>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</si>
  <si>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</si>
  <si>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</si>
  <si>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</si>
  <si>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</si>
  <si>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</si>
  <si>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</si>
  <si>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</si>
  <si>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</si>
  <si>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</si>
  <si>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</si>
  <si>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</si>
  <si>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</si>
  <si>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</si>
  <si>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</si>
  <si>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</si>
  <si>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</si>
  <si>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</si>
  <si>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</si>
  <si>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</si>
  <si>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</si>
  <si>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</si>
  <si>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</si>
  <si>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</si>
  <si>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</si>
  <si>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</si>
  <si>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</si>
  <si>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</si>
  <si>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</si>
  <si>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</si>
  <si>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</si>
  <si>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</si>
  <si>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</si>
  <si>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</si>
  <si>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</si>
  <si>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</si>
  <si>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</si>
  <si>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</si>
  <si>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</si>
  <si>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</si>
  <si>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</si>
  <si>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</si>
  <si>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</si>
  <si>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</si>
  <si>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</si>
  <si>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</si>
  <si>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</si>
  <si>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</si>
  <si>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</si>
  <si>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</si>
  <si>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</si>
  <si>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</si>
  <si>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</si>
  <si>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</si>
  <si>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</si>
  <si>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</si>
  <si>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</si>
  <si>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</si>
  <si>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</si>
  <si>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</si>
  <si>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</si>
  <si>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</si>
  <si>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</si>
  <si>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</si>
  <si>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</si>
  <si>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</si>
  <si>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</si>
  <si>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</si>
  <si>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</si>
  <si>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</si>
  <si>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</si>
  <si>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</si>
  <si>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</si>
  <si>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</si>
  <si>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</si>
  <si>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</si>
  <si>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</si>
  <si>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</si>
  <si>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</si>
  <si>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</si>
  <si>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</si>
  <si>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</si>
  <si>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</si>
  <si>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</si>
  <si>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</si>
  <si>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</si>
  <si>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</si>
  <si>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</si>
  <si>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</si>
  <si>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</si>
  <si>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</si>
  <si>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</si>
  <si>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</si>
  <si>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</si>
  <si>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</si>
  <si>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</si>
  <si>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</si>
  <si>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</si>
  <si>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</si>
  <si>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</si>
  <si>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</si>
  <si>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</si>
  <si>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</si>
  <si>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</si>
  <si>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</si>
  <si>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</si>
  <si>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</si>
  <si>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</si>
  <si>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</si>
  <si>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</si>
  <si>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</si>
  <si>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</si>
  <si>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</si>
  <si>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</si>
  <si>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</si>
  <si>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</si>
  <si>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</si>
  <si>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</si>
  <si>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</si>
  <si>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</si>
  <si>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</si>
  <si>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</si>
  <si>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</si>
  <si>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</si>
  <si>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</si>
  <si>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</si>
  <si>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</si>
  <si>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</si>
  <si>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</si>
  <si>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</si>
  <si>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</si>
  <si>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</si>
  <si>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</si>
  <si>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</si>
  <si>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</si>
  <si>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</si>
  <si>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</si>
  <si>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</si>
  <si>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</si>
  <si>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</si>
  <si>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</si>
  <si>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</si>
  <si>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</si>
  <si>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</si>
  <si>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</si>
  <si>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</si>
  <si>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</si>
  <si>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</si>
  <si>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</si>
  <si>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</si>
  <si>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</si>
  <si>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</si>
  <si>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</si>
  <si>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</si>
  <si>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</si>
  <si>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</si>
  <si>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</si>
  <si>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</si>
  <si>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</si>
  <si>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</si>
  <si>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</si>
  <si>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</si>
  <si>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</si>
  <si>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</si>
  <si>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</si>
  <si>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</si>
  <si>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</si>
  <si>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</si>
  <si>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</si>
  <si>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</si>
  <si>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</si>
  <si>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</si>
  <si>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</si>
  <si>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</si>
  <si>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</si>
  <si>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</si>
  <si>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</si>
  <si>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</si>
  <si>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</si>
  <si>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</si>
  <si>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</si>
  <si>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</si>
  <si>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</si>
  <si>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</si>
  <si>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</si>
  <si>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</si>
  <si>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</si>
  <si>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</si>
  <si>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</si>
  <si>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</si>
  <si>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</si>
  <si>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</si>
  <si>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</si>
  <si>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</si>
  <si>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</si>
  <si>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</si>
  <si>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</si>
  <si>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</si>
  <si>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</si>
  <si>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</si>
  <si>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</si>
  <si>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</si>
  <si>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</si>
  <si>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</si>
  <si>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</si>
  <si>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</si>
  <si>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</si>
  <si>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</si>
  <si>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</si>
  <si>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</si>
  <si>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</si>
  <si>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</si>
  <si>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</si>
  <si>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</si>
  <si>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</si>
  <si>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</si>
  <si>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</si>
  <si>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</si>
  <si>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</si>
  <si>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</si>
  <si>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</si>
  <si>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</si>
  <si>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</si>
  <si>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</si>
  <si>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</si>
  <si>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</si>
  <si>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</si>
  <si>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</si>
  <si>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</si>
  <si>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</si>
  <si>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</si>
  <si>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</si>
  <si>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</si>
  <si>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</si>
  <si>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</si>
  <si>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</si>
  <si>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</si>
  <si>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</si>
  <si>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</si>
  <si>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</si>
  <si>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</si>
  <si>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</si>
  <si>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</si>
  <si>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</si>
  <si>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</si>
  <si>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</si>
  <si>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</si>
  <si>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</si>
  <si>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</si>
  <si>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</si>
  <si>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</si>
  <si>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</si>
  <si>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</si>
  <si>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</si>
  <si>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</si>
  <si>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</si>
  <si>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</si>
  <si>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</si>
  <si>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</si>
  <si>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</si>
  <si>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</si>
  <si>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</si>
  <si>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</si>
  <si>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</si>
  <si>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</si>
  <si>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</si>
  <si>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</si>
  <si>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</si>
  <si>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</si>
  <si>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</si>
  <si>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</si>
  <si>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</si>
  <si>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</si>
  <si>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</si>
  <si>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</si>
  <si>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</si>
  <si>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</si>
  <si>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</si>
  <si>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</si>
  <si>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</si>
  <si>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</si>
  <si>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</si>
  <si>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</si>
  <si>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</si>
  <si>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</si>
  <si>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</si>
  <si>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</si>
  <si>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</si>
  <si>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</si>
  <si>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</si>
  <si>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</si>
  <si>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</si>
  <si>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</si>
  <si>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</si>
  <si>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</si>
  <si>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</si>
  <si>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</si>
  <si>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</si>
  <si>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</si>
  <si>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</si>
  <si>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</si>
  <si>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</si>
  <si>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</si>
  <si>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</si>
  <si>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</si>
  <si>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</si>
  <si>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</si>
  <si>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</si>
  <si>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</si>
  <si>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</si>
  <si>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</si>
  <si>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</si>
  <si>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</si>
  <si>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</si>
  <si>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</si>
  <si>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</si>
  <si>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</si>
  <si>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</si>
  <si>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</si>
  <si>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</si>
  <si>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</si>
  <si>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</si>
  <si>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</si>
  <si>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</si>
  <si>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</si>
  <si>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</si>
  <si>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</si>
  <si>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</si>
  <si>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</si>
  <si>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</si>
  <si>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</si>
  <si>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</si>
  <si>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</si>
  <si>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</si>
  <si>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</si>
  <si>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</si>
  <si>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</si>
  <si>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</si>
  <si>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</si>
  <si>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</si>
  <si>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</si>
  <si>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</si>
  <si>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</si>
  <si>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</si>
  <si>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</si>
  <si>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</si>
  <si>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</si>
  <si>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</si>
  <si>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</si>
  <si>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</si>
  <si>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</si>
  <si>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</si>
  <si>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</si>
  <si>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</si>
  <si>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</si>
  <si>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</si>
  <si>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</si>
  <si>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</si>
  <si>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</si>
  <si>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</si>
  <si>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</si>
  <si>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</si>
  <si>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</si>
  <si>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</si>
  <si>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</si>
  <si>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</si>
  <si>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</si>
  <si>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</si>
  <si>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</si>
  <si>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</si>
  <si>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</si>
  <si>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</si>
  <si>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</si>
  <si>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</si>
  <si>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</si>
  <si>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</si>
  <si>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</si>
  <si>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</si>
  <si>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</si>
  <si>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</si>
  <si>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</si>
  <si>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</si>
  <si>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</si>
  <si>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</si>
  <si>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</si>
  <si>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</si>
  <si>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</si>
  <si>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</si>
  <si>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</si>
  <si>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</si>
  <si>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</si>
  <si>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</si>
  <si>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</si>
  <si>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</si>
  <si>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</si>
  <si>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</si>
  <si>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</si>
  <si>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</si>
  <si>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</si>
  <si>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</si>
  <si>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</si>
  <si>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</si>
  <si>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</si>
  <si>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</si>
  <si>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</si>
  <si>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</si>
  <si>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</si>
  <si>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</si>
  <si>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</si>
  <si>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</si>
  <si>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</si>
  <si>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</si>
  <si>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</si>
  <si>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</si>
  <si>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</si>
  <si>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</si>
  <si>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</si>
  <si>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</si>
  <si>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</si>
  <si>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</si>
  <si>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</si>
  <si>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</si>
  <si>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</si>
  <si>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</si>
  <si>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</si>
  <si>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</si>
  <si>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</si>
  <si>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</si>
  <si>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</si>
  <si>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</si>
  <si>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</si>
  <si>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</si>
  <si>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</si>
  <si>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</si>
  <si>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</si>
  <si>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</si>
  <si>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</si>
  <si>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</si>
  <si>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</si>
  <si>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</si>
  <si>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</si>
  <si>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</si>
  <si>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</si>
  <si>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</si>
  <si>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</si>
  <si>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</si>
  <si>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</si>
  <si>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</si>
  <si>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</si>
  <si>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</si>
  <si>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</si>
  <si>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</si>
  <si>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</si>
  <si>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</si>
  <si>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</si>
  <si>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</si>
  <si>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</si>
  <si>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</si>
  <si>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</si>
  <si>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</si>
  <si>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</si>
  <si>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</si>
  <si>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</si>
  <si>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</si>
  <si>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</si>
  <si>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</si>
  <si>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</si>
  <si>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</si>
  <si>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</si>
  <si>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</si>
  <si>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</si>
  <si>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</si>
  <si>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</si>
  <si>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</si>
  <si>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</si>
  <si>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</si>
  <si>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</si>
  <si>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</si>
  <si>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</si>
  <si>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</si>
  <si>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</si>
  <si>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</si>
  <si>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</si>
  <si>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</si>
  <si>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</si>
  <si>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</si>
  <si>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</si>
  <si>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</si>
  <si>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</si>
  <si>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</si>
  <si>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</si>
  <si>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</si>
  <si>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</si>
  <si>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</si>
  <si>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</si>
  <si>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</si>
  <si>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</si>
  <si>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</si>
  <si>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</si>
  <si>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</si>
  <si>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</si>
  <si>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</si>
  <si>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</si>
  <si>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</si>
  <si>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</si>
  <si>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</si>
  <si>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</si>
  <si>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</si>
  <si>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</si>
  <si>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</si>
  <si>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</si>
  <si>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</si>
  <si>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</si>
  <si>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</si>
  <si>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</si>
  <si>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</si>
  <si>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</si>
  <si>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</si>
  <si>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</si>
  <si>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</si>
  <si>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</si>
  <si>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</si>
  <si>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</si>
  <si>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</si>
  <si>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</si>
  <si>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</si>
  <si>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</si>
  <si>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</si>
  <si>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</si>
  <si>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</si>
  <si>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</si>
  <si>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</si>
  <si>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</si>
  <si>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</si>
  <si>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</si>
  <si>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</si>
  <si>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</si>
  <si>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</si>
  <si>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</si>
  <si>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</si>
  <si>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</si>
  <si>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</si>
  <si>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</si>
  <si>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</si>
  <si>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</si>
  <si>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</si>
  <si>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</si>
  <si>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</si>
  <si>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</si>
  <si>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</si>
  <si>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</si>
  <si>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</si>
  <si>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</si>
  <si>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</si>
  <si>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</si>
  <si>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</si>
  <si>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</si>
  <si>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</si>
  <si>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</si>
  <si>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</si>
  <si>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</si>
  <si>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</si>
  <si>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</si>
  <si>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</si>
  <si>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</si>
  <si>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</si>
  <si>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</si>
  <si>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</si>
  <si>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</si>
  <si>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</si>
  <si>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</si>
  <si>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</si>
  <si>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</si>
  <si>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</si>
  <si>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</si>
  <si>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</si>
  <si>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</si>
  <si>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</si>
  <si>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</si>
  <si>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</si>
  <si>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</si>
  <si>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</si>
  <si>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</si>
  <si>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</si>
  <si>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</si>
  <si>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</si>
  <si>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</si>
  <si>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</si>
  <si>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</si>
  <si>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</si>
  <si>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</si>
  <si>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</si>
  <si>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</si>
  <si>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</si>
  <si>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</si>
  <si>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</si>
  <si>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</si>
  <si>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</si>
  <si>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</si>
  <si>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</si>
  <si>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</si>
  <si>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</si>
  <si>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</si>
  <si>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</si>
  <si>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</si>
  <si>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</si>
  <si>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</si>
  <si>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</si>
  <si>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</si>
  <si>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</si>
  <si>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</si>
  <si>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</si>
  <si>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</si>
  <si>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</si>
  <si>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</si>
  <si>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</si>
  <si>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</si>
  <si>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</si>
  <si>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</si>
  <si>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</si>
  <si>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</si>
  <si>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</si>
  <si>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</si>
  <si>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</si>
  <si>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</si>
  <si>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</si>
  <si>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</si>
  <si>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</si>
  <si>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</si>
  <si>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</si>
  <si>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</si>
  <si>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</si>
  <si>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</si>
  <si>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</si>
  <si>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</si>
  <si>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</si>
  <si>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</si>
  <si>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</si>
  <si>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</si>
  <si>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</si>
  <si>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</si>
  <si>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</si>
  <si>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</si>
  <si>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</si>
  <si>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</si>
  <si>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</si>
  <si>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</si>
  <si>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</si>
  <si>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</si>
  <si>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</si>
  <si>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</si>
  <si>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</si>
  <si>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</si>
  <si>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</si>
  <si>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</si>
  <si>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</si>
  <si>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</si>
  <si>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</si>
  <si>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</si>
  <si>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</si>
  <si>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</si>
  <si>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</si>
  <si>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</si>
  <si>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</si>
  <si>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</si>
  <si>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</si>
  <si>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</si>
  <si>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</si>
  <si>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</si>
  <si>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</si>
  <si>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</si>
  <si>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</si>
  <si>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</si>
  <si>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</si>
  <si>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</si>
  <si>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</si>
  <si>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</si>
  <si>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</si>
  <si>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</si>
  <si>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</si>
  <si>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</si>
  <si>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</si>
  <si>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</si>
  <si>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</si>
  <si>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</si>
  <si>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</si>
  <si>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</si>
  <si>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</si>
  <si>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</si>
  <si>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</si>
  <si>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</si>
  <si>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</si>
  <si>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</si>
  <si>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</si>
  <si>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</si>
  <si>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</si>
  <si>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</si>
  <si>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</si>
  <si>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</si>
  <si>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</si>
  <si>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</si>
  <si>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</si>
  <si>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</si>
  <si>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</si>
  <si>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</si>
  <si>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</si>
  <si>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</si>
  <si>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</si>
  <si>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</si>
  <si>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</si>
  <si>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</si>
  <si>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</si>
  <si>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</si>
  <si>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</si>
  <si>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</si>
  <si>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</si>
  <si>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</si>
  <si>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</si>
  <si>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</si>
  <si>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</si>
  <si>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</si>
  <si>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</si>
  <si>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</si>
  <si>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</si>
  <si>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</si>
  <si>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</si>
  <si>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</si>
  <si>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</si>
  <si>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</si>
  <si>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</si>
  <si>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</si>
  <si>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</si>
  <si>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</si>
  <si>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</si>
  <si>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</si>
  <si>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</si>
  <si>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</si>
  <si>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</si>
  <si>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</si>
  <si>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</si>
  <si>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</si>
  <si>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</si>
  <si>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</si>
  <si>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</si>
  <si>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</si>
  <si>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</si>
  <si>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</si>
  <si>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</si>
  <si>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</si>
  <si>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</si>
  <si>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</si>
  <si>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</si>
  <si>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</si>
  <si>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</si>
  <si>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</si>
  <si>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</si>
  <si>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</si>
  <si>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</si>
  <si>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</si>
  <si>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</si>
  <si>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</si>
  <si>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</si>
  <si>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</si>
  <si>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</si>
  <si>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</si>
  <si>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</si>
  <si>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</si>
  <si>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</si>
  <si>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</si>
  <si>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</si>
  <si>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</si>
  <si>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</si>
  <si>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</si>
  <si>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</si>
  <si>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</si>
  <si>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</si>
  <si>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</si>
  <si>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</si>
  <si>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</si>
  <si>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</si>
  <si>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</si>
  <si>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</si>
  <si>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</si>
  <si>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</si>
  <si>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</si>
  <si>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</si>
  <si>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</si>
  <si>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</si>
  <si>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</si>
  <si>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</si>
  <si>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</si>
  <si>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</si>
  <si>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</si>
  <si>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</si>
  <si>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</si>
  <si>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</si>
  <si>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</si>
  <si>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</si>
  <si>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</si>
  <si>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</si>
  <si>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</si>
  <si>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</si>
  <si>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</si>
  <si>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</si>
  <si>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</si>
  <si>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</si>
  <si>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</si>
  <si>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</si>
  <si>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</si>
  <si>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</si>
  <si>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</si>
  <si>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</si>
  <si>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</si>
  <si>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</si>
  <si>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</si>
  <si>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</si>
  <si>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</si>
  <si>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</si>
  <si>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</si>
  <si>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</si>
  <si>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</si>
  <si>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</si>
  <si>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</si>
  <si>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</si>
  <si>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</si>
  <si>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</si>
  <si>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</si>
  <si>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</si>
  <si>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</si>
  <si>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</si>
  <si>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</si>
  <si>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</si>
  <si>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</si>
  <si>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</si>
  <si>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</si>
  <si>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</si>
  <si>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</si>
  <si>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</si>
  <si>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</si>
  <si>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</si>
  <si>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</si>
  <si>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</si>
  <si>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</si>
  <si>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</si>
  <si>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</si>
  <si>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</si>
  <si>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</si>
  <si>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</si>
  <si>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</si>
  <si>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</si>
  <si>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</si>
  <si>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</si>
  <si>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</si>
  <si>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</si>
  <si>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</si>
  <si>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</si>
  <si>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</si>
  <si>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</si>
  <si>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</si>
  <si>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</si>
  <si>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</si>
  <si>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</si>
  <si>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</si>
  <si>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</si>
  <si>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</si>
  <si>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</si>
  <si>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</si>
  <si>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</si>
  <si>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</si>
  <si>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</si>
  <si>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</si>
  <si>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</si>
  <si>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</si>
  <si>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</si>
  <si>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</si>
  <si>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</si>
  <si>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</si>
  <si>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</si>
  <si>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</si>
  <si>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</si>
  <si>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</si>
  <si>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</si>
  <si>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</si>
  <si>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</si>
  <si>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</si>
  <si>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</si>
  <si>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</si>
  <si>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</si>
  <si>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</si>
  <si>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</si>
  <si>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</si>
  <si>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</si>
  <si>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</si>
  <si>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</si>
  <si>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</si>
  <si>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</si>
  <si>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</si>
  <si>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</si>
  <si>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</si>
  <si>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</si>
  <si>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</si>
  <si>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</si>
  <si>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</si>
  <si>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</si>
  <si>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</si>
  <si>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</si>
  <si>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</si>
  <si>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</si>
  <si>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</si>
  <si>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</si>
  <si>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</si>
  <si>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</si>
  <si>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</si>
  <si>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</si>
  <si>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</si>
  <si>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</si>
  <si>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</si>
  <si>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</si>
  <si>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</si>
  <si>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</si>
  <si>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</si>
  <si>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</si>
  <si>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</si>
  <si>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</si>
  <si>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</si>
  <si>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</si>
  <si>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</si>
  <si>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</si>
  <si>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</si>
  <si>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</si>
  <si>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</si>
  <si>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</si>
  <si>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</si>
  <si>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</si>
  <si>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</si>
  <si>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</si>
  <si>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</si>
  <si>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</si>
  <si>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</si>
  <si>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</si>
  <si>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</si>
  <si>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</si>
  <si>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</si>
  <si>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</si>
  <si>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</si>
  <si>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</si>
  <si>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</si>
  <si>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</si>
  <si>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</si>
  <si>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</si>
  <si>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</si>
  <si>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</si>
  <si>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</si>
  <si>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</si>
  <si>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</si>
  <si>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</si>
  <si>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</si>
  <si>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</si>
  <si>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</si>
  <si>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</si>
  <si>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</si>
  <si>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</si>
  <si>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</si>
  <si>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</si>
  <si>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</si>
  <si>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</si>
  <si>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</si>
  <si>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</si>
  <si>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</si>
  <si>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</si>
  <si>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</si>
  <si>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</si>
  <si>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</si>
  <si>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</si>
  <si>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</si>
  <si>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</si>
  <si>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</si>
  <si>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</si>
  <si>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</si>
  <si>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</si>
  <si>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</si>
  <si>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</si>
  <si>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</si>
  <si>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</si>
  <si>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</si>
  <si>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</si>
  <si>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</si>
  <si>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</si>
  <si>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</si>
  <si>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</si>
  <si>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</si>
  <si>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</si>
  <si>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</si>
  <si>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</si>
  <si>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</si>
  <si>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</si>
  <si>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</si>
  <si>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</si>
  <si>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</si>
  <si>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</si>
  <si>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</si>
  <si>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</si>
  <si>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</si>
  <si>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</si>
  <si>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</si>
  <si>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</si>
  <si>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</si>
  <si>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</si>
  <si>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</si>
  <si>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</si>
  <si>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</si>
  <si>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</si>
  <si>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</si>
  <si>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</si>
  <si>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</si>
  <si>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</si>
  <si>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</si>
  <si>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</si>
  <si>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</si>
  <si>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</si>
  <si>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</si>
  <si>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</si>
  <si>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</si>
  <si>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</si>
  <si>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</si>
  <si>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</si>
  <si>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</si>
  <si>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</si>
  <si>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</si>
  <si>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</si>
  <si>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</si>
  <si>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</si>
  <si>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</si>
  <si>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</si>
  <si>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</si>
  <si>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</si>
  <si>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</si>
  <si>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</si>
  <si>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</si>
  <si>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</si>
  <si>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</si>
  <si>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</si>
  <si>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</si>
  <si>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</si>
  <si>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</si>
  <si>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</si>
  <si>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</si>
  <si>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</si>
  <si>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</si>
  <si>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</si>
  <si>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</si>
  <si>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</si>
  <si>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</si>
  <si>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</si>
  <si>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</si>
  <si>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</si>
  <si>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</si>
  <si>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</si>
  <si>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</si>
  <si>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</si>
  <si>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</si>
  <si>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</si>
  <si>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</si>
  <si>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</si>
  <si>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</si>
  <si>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</si>
  <si>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</si>
  <si>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</si>
  <si>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</si>
  <si>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</si>
  <si>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</si>
  <si>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</si>
  <si>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</si>
  <si>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</si>
  <si>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</si>
  <si>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</si>
  <si>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</si>
  <si>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</si>
  <si>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</si>
  <si>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</si>
  <si>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</si>
  <si>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</si>
  <si>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</si>
  <si>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</si>
  <si>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</si>
  <si>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</si>
  <si>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</si>
  <si>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</si>
  <si>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</si>
  <si>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</si>
  <si>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</si>
  <si>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</si>
  <si>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</si>
  <si>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</si>
  <si>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</si>
  <si>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</si>
  <si>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</si>
  <si>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</si>
  <si>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</si>
  <si>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</si>
  <si>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</si>
  <si>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</si>
  <si>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</si>
  <si>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</si>
  <si>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</si>
  <si>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</si>
  <si>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</si>
  <si>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</si>
  <si>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</si>
  <si>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</si>
  <si>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</si>
  <si>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</si>
  <si>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</si>
  <si>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</si>
  <si>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</si>
  <si>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</si>
  <si>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</si>
  <si>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</si>
  <si>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</si>
  <si>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</si>
  <si>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</si>
  <si>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</si>
  <si>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</si>
  <si>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</si>
  <si>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</si>
  <si>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</si>
  <si>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</si>
  <si>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</si>
  <si>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</si>
  <si>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</si>
  <si>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</si>
  <si>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</si>
  <si>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</si>
  <si>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</si>
  <si>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</si>
  <si>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</si>
  <si>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</si>
  <si>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</si>
  <si>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</si>
  <si>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</si>
  <si>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</si>
  <si>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</si>
  <si>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</si>
  <si>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</si>
  <si>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</si>
  <si>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</si>
  <si>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</si>
  <si>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</si>
  <si>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</si>
  <si>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</si>
  <si>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</si>
  <si>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</si>
  <si>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</si>
  <si>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</si>
  <si>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</si>
  <si>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</si>
  <si>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</si>
  <si>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</si>
  <si>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</si>
  <si>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</si>
  <si>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</si>
  <si>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</si>
  <si>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</si>
  <si>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</si>
  <si>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</si>
  <si>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</si>
  <si>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</si>
  <si>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</si>
  <si>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</si>
  <si>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</si>
  <si>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</si>
  <si>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</si>
  <si>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</si>
  <si>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</si>
  <si>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</si>
  <si>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</si>
  <si>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</si>
  <si>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</si>
  <si>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</si>
  <si>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</si>
  <si>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</si>
  <si>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</si>
  <si>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</si>
  <si>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</si>
  <si>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</si>
  <si>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</si>
  <si>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</si>
  <si>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</si>
  <si>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</si>
  <si>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</si>
  <si>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</si>
  <si>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</si>
  <si>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</si>
  <si>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</si>
  <si>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</si>
  <si>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</si>
  <si>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</si>
  <si>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</si>
  <si>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</si>
  <si>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</si>
  <si>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</si>
  <si>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</si>
  <si>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</si>
  <si>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</si>
  <si>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</si>
  <si>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</si>
  <si>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</si>
  <si>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</si>
  <si>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</si>
  <si>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</si>
  <si>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</si>
  <si>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</si>
  <si>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</si>
  <si>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</si>
  <si>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</si>
  <si>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</si>
  <si>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</si>
  <si>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</si>
  <si>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</si>
  <si>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</si>
  <si>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</si>
  <si>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</si>
  <si>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</si>
  <si>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</si>
  <si>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</si>
  <si>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</si>
  <si>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</si>
  <si>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</si>
  <si>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</si>
  <si>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</si>
  <si>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</si>
  <si>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</si>
  <si>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</si>
  <si>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</si>
  <si>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</si>
  <si>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</si>
  <si>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</si>
  <si>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</si>
  <si>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</si>
  <si>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</si>
  <si>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</si>
  <si>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</si>
  <si>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</si>
  <si>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</si>
  <si>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</si>
  <si>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</si>
  <si>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</si>
  <si>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</si>
  <si>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</si>
  <si>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</si>
  <si>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</si>
  <si>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</si>
  <si>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</si>
  <si>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</si>
  <si>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</si>
  <si>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</si>
  <si>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</si>
  <si>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</si>
  <si>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</si>
  <si>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</si>
  <si>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</si>
  <si>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</si>
  <si>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</si>
  <si>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</si>
  <si>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</si>
  <si>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</si>
  <si>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</si>
  <si>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</si>
  <si>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</si>
  <si>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</si>
  <si>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</si>
  <si>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</si>
  <si>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</si>
  <si>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</si>
  <si>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</si>
  <si>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</si>
  <si>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</si>
  <si>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</si>
  <si>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</si>
  <si>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</si>
  <si>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</si>
  <si>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</si>
  <si>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</si>
  <si>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</si>
  <si>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</si>
  <si>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</si>
  <si>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</si>
  <si>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</si>
  <si>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</si>
  <si>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</si>
  <si>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</si>
  <si>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</si>
  <si>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</si>
  <si>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</si>
  <si>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</si>
  <si>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</si>
  <si>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</si>
  <si>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</si>
  <si>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</si>
  <si>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</si>
  <si>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</si>
  <si>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</si>
  <si>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</si>
  <si>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</si>
  <si>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</si>
  <si>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</si>
  <si>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</si>
  <si>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</si>
  <si>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</si>
  <si>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</si>
  <si>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</si>
  <si>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</si>
  <si>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</si>
  <si>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</si>
  <si>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</si>
  <si>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</si>
  <si>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</si>
  <si>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</si>
  <si>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</si>
  <si>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</si>
  <si>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</si>
  <si>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</si>
  <si>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</si>
  <si>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</si>
  <si>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</si>
  <si>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</si>
  <si>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</si>
  <si>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</si>
  <si>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</si>
  <si>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</si>
  <si>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</si>
  <si>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</si>
  <si>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</si>
  <si>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</si>
  <si>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</si>
  <si>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</si>
  <si>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</si>
  <si>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</si>
  <si>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</si>
  <si>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</si>
  <si>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</si>
  <si>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</si>
  <si>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</si>
  <si>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</si>
  <si>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</si>
  <si>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</si>
  <si>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</si>
  <si>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</si>
  <si>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</si>
  <si>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</si>
  <si>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</si>
  <si>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</si>
  <si>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</si>
  <si>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</si>
  <si>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</si>
  <si>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</si>
  <si>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</si>
  <si>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</si>
  <si>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</si>
  <si>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</si>
  <si>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</si>
  <si>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</si>
  <si>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</si>
  <si>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</si>
  <si>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</si>
  <si>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</si>
  <si>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</si>
  <si>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</si>
  <si>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</si>
  <si>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</si>
  <si>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</si>
  <si>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</si>
  <si>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</si>
  <si>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</si>
  <si>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</si>
  <si>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</si>
  <si>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</si>
  <si>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</si>
  <si>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</si>
  <si>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</si>
  <si>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</si>
  <si>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</si>
  <si>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</si>
  <si>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</si>
  <si>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</si>
  <si>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</si>
  <si>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</si>
  <si>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</si>
  <si>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</si>
  <si>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</si>
  <si>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</si>
  <si>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</si>
  <si>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</si>
  <si>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</si>
  <si>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</si>
  <si>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</si>
  <si>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</si>
  <si>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</si>
  <si>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</si>
  <si>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</si>
  <si>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</si>
  <si>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</si>
  <si>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</si>
  <si>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</si>
  <si>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</si>
  <si>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</si>
  <si>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</si>
  <si>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</si>
  <si>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</si>
  <si>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</si>
  <si>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</si>
  <si>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</si>
  <si>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</si>
  <si>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</si>
  <si>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</si>
  <si>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</si>
  <si>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</si>
  <si>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</si>
  <si>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</si>
  <si>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</si>
  <si>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</si>
  <si>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</si>
  <si>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</si>
  <si>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</si>
  <si>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</si>
  <si>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</si>
  <si>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</si>
  <si>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</si>
  <si>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</si>
  <si>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</si>
  <si>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</si>
  <si>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</si>
  <si>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</si>
  <si>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</si>
  <si>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</si>
  <si>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</si>
  <si>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</si>
  <si>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</si>
  <si>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</si>
  <si>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</si>
  <si>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</si>
  <si>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</si>
  <si>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</si>
  <si>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</si>
  <si>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</si>
  <si>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</si>
  <si>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</si>
  <si>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</si>
  <si>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</si>
  <si>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</si>
  <si>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</si>
  <si>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</si>
  <si>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</si>
  <si>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</si>
  <si>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</si>
  <si>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</si>
  <si>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</si>
  <si>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</si>
  <si>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</si>
  <si>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</si>
  <si>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</si>
  <si>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</si>
  <si>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</si>
  <si>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</si>
  <si>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</si>
  <si>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</si>
  <si>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</si>
  <si>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</si>
  <si>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</si>
  <si>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</si>
  <si>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</si>
  <si>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</si>
  <si>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</si>
  <si>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</si>
  <si>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</si>
  <si>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</si>
  <si>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</si>
  <si>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</si>
  <si>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</si>
  <si>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</si>
  <si>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</si>
  <si>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</si>
  <si>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</si>
  <si>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</si>
  <si>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</si>
  <si>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</si>
  <si>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</si>
  <si>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</si>
  <si>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</si>
  <si>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</si>
  <si>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</si>
  <si>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</si>
  <si>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</si>
  <si>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</si>
  <si>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</si>
  <si>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</si>
  <si>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</si>
  <si>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</si>
  <si>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</si>
  <si>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</si>
  <si>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</si>
  <si>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</si>
  <si>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</si>
  <si>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</si>
  <si>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</si>
  <si>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</si>
  <si>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</si>
  <si>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</si>
  <si>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</si>
  <si>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</si>
  <si>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</si>
  <si>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</si>
  <si>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</si>
  <si>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</si>
  <si>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</si>
  <si>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</si>
  <si>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</si>
  <si>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</si>
  <si>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</si>
  <si>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</si>
  <si>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</si>
  <si>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</si>
  <si>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</si>
  <si>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</si>
  <si>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</si>
  <si>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</si>
  <si>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</si>
  <si>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</si>
  <si>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</si>
  <si>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</si>
  <si>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</si>
  <si>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</si>
  <si>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</si>
  <si>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</si>
  <si>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</si>
  <si>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</si>
  <si>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</si>
  <si>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</si>
  <si>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</si>
  <si>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</si>
  <si>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</si>
  <si>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</si>
  <si>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</si>
  <si>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</si>
  <si>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</si>
  <si>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</si>
  <si>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</si>
  <si>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</si>
  <si>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</si>
  <si>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</si>
  <si>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</si>
  <si>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</si>
  <si>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</si>
  <si>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</si>
  <si>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</si>
  <si>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</si>
  <si>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</si>
  <si>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</si>
  <si>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</si>
  <si>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</si>
  <si>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</si>
  <si>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</si>
  <si>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</si>
  <si>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</si>
  <si>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</si>
  <si>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</si>
  <si>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</si>
  <si>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</si>
  <si>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</si>
  <si>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</si>
  <si>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</si>
  <si>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</si>
  <si>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</si>
  <si>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</si>
  <si>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</si>
  <si>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</si>
  <si>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</si>
  <si>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</si>
  <si>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</si>
  <si>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</si>
  <si>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</si>
  <si>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</si>
  <si>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</si>
  <si>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</si>
  <si>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</si>
  <si>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</si>
  <si>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</si>
  <si>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</si>
  <si>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</si>
  <si>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</si>
  <si>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</si>
  <si>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</si>
  <si>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</si>
  <si>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</si>
  <si>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</si>
  <si>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</si>
  <si>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</si>
  <si>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</si>
  <si>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</si>
  <si>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</si>
  <si>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</si>
  <si>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</si>
  <si>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</si>
  <si>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</si>
  <si>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</si>
  <si>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</si>
  <si>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</si>
  <si>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</si>
  <si>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</si>
  <si>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</si>
  <si>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</si>
  <si>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</si>
  <si>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</si>
  <si>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</si>
  <si>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</si>
  <si>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</si>
  <si>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</si>
  <si>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</si>
  <si>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</si>
  <si>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</si>
  <si>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</si>
  <si>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</si>
  <si>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</si>
  <si>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</si>
  <si>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</si>
  <si>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</si>
  <si>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</si>
  <si>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</si>
  <si>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</si>
  <si>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</si>
  <si>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</si>
  <si>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</si>
  <si>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</si>
  <si>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</si>
  <si>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</si>
  <si>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</si>
  <si>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</si>
  <si>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</si>
  <si>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</si>
  <si>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</si>
  <si>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</si>
  <si>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</si>
  <si>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</si>
  <si>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</si>
  <si>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</si>
  <si>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</si>
  <si>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</si>
  <si>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</si>
  <si>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</si>
  <si>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</si>
  <si>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</si>
  <si>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</si>
  <si>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</si>
  <si>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</si>
  <si>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</si>
  <si>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</si>
  <si>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</si>
  <si>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</si>
  <si>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</si>
  <si>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</si>
  <si>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</si>
  <si>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</si>
  <si>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</si>
  <si>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</si>
  <si>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</si>
  <si>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</si>
  <si>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</si>
  <si>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</si>
  <si>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</si>
  <si>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</si>
  <si>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</si>
  <si>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</si>
  <si>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</si>
  <si>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</si>
  <si>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</si>
  <si>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</si>
  <si>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</si>
  <si>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</si>
  <si>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</si>
  <si>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</si>
  <si>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</si>
  <si>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</si>
  <si>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</si>
  <si>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</si>
  <si>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</si>
  <si>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</si>
  <si>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</si>
  <si>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</si>
  <si>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</si>
  <si>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</si>
  <si>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</si>
  <si>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</si>
  <si>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</si>
  <si>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</si>
  <si>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</si>
  <si>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</si>
  <si>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</si>
  <si>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</si>
  <si>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</si>
  <si>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</si>
  <si>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</si>
  <si>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</si>
  <si>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</si>
  <si>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</si>
  <si>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</si>
  <si>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</si>
  <si>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</si>
  <si>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</si>
  <si>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</si>
  <si>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</si>
  <si>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</si>
  <si>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</si>
  <si>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</si>
  <si>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</si>
  <si>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</si>
  <si>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</si>
  <si>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</si>
  <si>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</si>
  <si>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</si>
  <si>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</si>
  <si>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</si>
  <si>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</si>
  <si>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</si>
  <si>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</si>
  <si>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</si>
  <si>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</si>
  <si>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</si>
  <si>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</si>
  <si>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</si>
  <si>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</si>
  <si>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</si>
  <si>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</si>
  <si>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</si>
  <si>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</si>
  <si>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</si>
  <si>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</si>
  <si>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</si>
  <si>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</si>
  <si>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</si>
  <si>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</si>
  <si>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</si>
  <si>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</si>
  <si>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</si>
  <si>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</si>
  <si>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</si>
  <si>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</si>
  <si>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</si>
  <si>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</si>
  <si>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</si>
  <si>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</si>
  <si>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</si>
  <si>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</si>
  <si>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</si>
  <si>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</si>
  <si>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</si>
  <si>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</si>
  <si>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</si>
  <si>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</si>
  <si>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</si>
  <si>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</si>
  <si>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</si>
  <si>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</si>
  <si>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</si>
  <si>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</si>
  <si>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</si>
  <si>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</si>
  <si>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</si>
  <si>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</si>
  <si>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</si>
  <si>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</si>
  <si>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</si>
  <si>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</si>
  <si>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</si>
  <si>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</si>
  <si>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</si>
  <si>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</si>
  <si>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</si>
  <si>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</si>
  <si>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</si>
  <si>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</si>
  <si>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</si>
  <si>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</si>
  <si>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</si>
  <si>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</si>
  <si>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</si>
  <si>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</si>
  <si>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</si>
  <si>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</si>
  <si>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</si>
  <si>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</si>
  <si>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</si>
  <si>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</si>
  <si>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</si>
  <si>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</si>
  <si>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</si>
  <si>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</si>
  <si>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</si>
  <si>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</si>
  <si>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</si>
  <si>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</si>
  <si>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</si>
  <si>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</si>
  <si>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</si>
  <si>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</si>
  <si>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</si>
  <si>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</si>
  <si>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</si>
  <si>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</si>
  <si>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</si>
  <si>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</si>
  <si>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</si>
  <si>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</si>
  <si>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</si>
  <si>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</si>
  <si>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</si>
  <si>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</si>
  <si>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</si>
  <si>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</si>
  <si>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</si>
  <si>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</si>
  <si>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</si>
  <si>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</si>
  <si>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</si>
  <si>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</si>
  <si>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</si>
  <si>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</si>
  <si>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</si>
  <si>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</si>
  <si>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</si>
  <si>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</si>
  <si>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</si>
  <si>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</si>
  <si>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</si>
  <si>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</si>
  <si>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</si>
  <si>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</si>
  <si>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</si>
  <si>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</si>
  <si>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</si>
  <si>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</si>
  <si>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</si>
  <si>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</si>
  <si>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</si>
  <si>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</si>
  <si>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</si>
  <si>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</si>
  <si>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</si>
  <si>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</si>
  <si>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</si>
  <si>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</si>
  <si>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</si>
  <si>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</si>
  <si>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</si>
  <si>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</si>
  <si>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</si>
  <si>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</si>
  <si>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</si>
  <si>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</si>
  <si>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</si>
  <si>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</si>
  <si>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</si>
  <si>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</si>
  <si>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</si>
  <si>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</si>
  <si>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</si>
  <si>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</si>
  <si>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</si>
  <si>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</si>
  <si>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</si>
  <si>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</si>
  <si>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</si>
  <si>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</si>
  <si>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</si>
  <si>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</si>
  <si>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</si>
  <si>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</si>
  <si>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</si>
  <si>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</si>
  <si>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</si>
  <si>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</si>
  <si>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</si>
  <si>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</si>
  <si>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</si>
  <si>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</si>
  <si>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</si>
  <si>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</si>
  <si>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</si>
  <si>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</si>
  <si>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</si>
  <si>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</si>
  <si>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</si>
  <si>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</si>
  <si>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</si>
  <si>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</si>
  <si>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</si>
  <si>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</si>
  <si>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</si>
  <si>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</si>
  <si>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</si>
  <si>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</si>
  <si>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</si>
  <si>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</si>
  <si>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</si>
  <si>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</si>
  <si>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</si>
  <si>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</si>
  <si>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</si>
  <si>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</si>
  <si>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</si>
  <si>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</si>
  <si>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</si>
  <si>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</si>
  <si>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</si>
  <si>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</si>
  <si>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</si>
  <si>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</si>
  <si>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</si>
  <si>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</si>
  <si>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</si>
  <si>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</si>
  <si>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</si>
  <si>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</si>
  <si>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</si>
  <si>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</si>
  <si>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</si>
  <si>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</si>
  <si>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</si>
  <si>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</si>
  <si>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</si>
  <si>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</si>
  <si>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</si>
  <si>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</si>
  <si>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</si>
  <si>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</si>
  <si>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</si>
  <si>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</si>
  <si>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</si>
  <si>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</si>
  <si>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</si>
  <si>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</si>
  <si>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</si>
  <si>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</si>
  <si>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</si>
  <si>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</si>
  <si>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</si>
  <si>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</si>
  <si>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</si>
  <si>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</si>
  <si>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</si>
  <si>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</si>
  <si>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</si>
  <si>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</si>
  <si>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</si>
  <si>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</si>
  <si>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</si>
  <si>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</si>
  <si>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</si>
  <si>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</si>
  <si>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</si>
  <si>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</si>
  <si>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</si>
  <si>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</si>
  <si>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</si>
  <si>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</si>
  <si>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</si>
  <si>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</si>
  <si>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</si>
  <si>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</si>
  <si>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</si>
  <si>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</si>
  <si>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</si>
  <si>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</si>
  <si>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</si>
  <si>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</si>
  <si>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</si>
  <si>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</si>
  <si>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</si>
  <si>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</si>
  <si>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</si>
  <si>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</si>
  <si>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</si>
  <si>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</si>
  <si>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</si>
  <si>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</si>
  <si>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</si>
  <si>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</si>
  <si>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</si>
  <si>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</si>
  <si>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</si>
  <si>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</si>
  <si>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</si>
  <si>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</si>
  <si>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</si>
  <si>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</si>
  <si>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</si>
  <si>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</si>
  <si>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</si>
  <si>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</si>
  <si>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</si>
  <si>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</si>
  <si>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</si>
  <si>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</si>
  <si>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</si>
  <si>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</si>
  <si>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</si>
  <si>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</si>
  <si>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</si>
  <si>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</si>
  <si>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</si>
  <si>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</si>
  <si>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</si>
  <si>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</si>
  <si>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</si>
  <si>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</si>
  <si>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</si>
  <si>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</si>
  <si>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</si>
  <si>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</si>
  <si>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</si>
  <si>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</si>
  <si>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</si>
  <si>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</si>
  <si>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</si>
  <si>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</si>
  <si>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</si>
  <si>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</si>
  <si>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</si>
  <si>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</si>
  <si>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</si>
  <si>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</si>
  <si>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</si>
  <si>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</si>
  <si>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</si>
  <si>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</si>
  <si>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</si>
  <si>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</si>
  <si>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</si>
  <si>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</si>
  <si>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</si>
  <si>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</si>
  <si>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</si>
  <si>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</si>
  <si>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</si>
  <si>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</si>
  <si>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</si>
  <si>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</si>
  <si>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</si>
  <si>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</si>
  <si>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</si>
  <si>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</si>
  <si>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</si>
  <si>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</si>
  <si>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</si>
  <si>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</si>
  <si>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</si>
  <si>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</si>
  <si>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</si>
  <si>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</si>
  <si>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</si>
  <si>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</si>
  <si>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</si>
  <si>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</si>
  <si>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</si>
  <si>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</si>
  <si>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</si>
  <si>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</si>
  <si>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</si>
  <si>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</si>
  <si>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</si>
  <si>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</si>
  <si>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</si>
  <si>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</si>
  <si>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</si>
  <si>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</si>
  <si>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</si>
  <si>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</si>
  <si>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</si>
  <si>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</si>
  <si>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</si>
  <si>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</si>
  <si>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</si>
  <si>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</si>
  <si>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</si>
  <si>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</si>
  <si>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</si>
  <si>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</si>
  <si>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</si>
  <si>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</si>
  <si>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</si>
  <si>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</si>
  <si>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</si>
  <si>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</si>
  <si>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</si>
  <si>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</si>
  <si>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</si>
  <si>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</si>
  <si>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</si>
  <si>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</si>
  <si>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</si>
  <si>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</si>
  <si>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</si>
  <si>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</si>
  <si>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</si>
  <si>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</si>
  <si>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</si>
  <si>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</si>
  <si>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</si>
  <si>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</si>
  <si>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</si>
  <si>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</si>
  <si>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</si>
  <si>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</si>
  <si>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</si>
  <si>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</si>
  <si>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</si>
  <si>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</si>
  <si>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</si>
  <si>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</si>
  <si>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</si>
  <si>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</si>
  <si>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</si>
  <si>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</si>
  <si>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</si>
  <si>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</si>
  <si>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</si>
  <si>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</si>
  <si>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</si>
  <si>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</si>
  <si>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</si>
  <si>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</si>
  <si>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</si>
  <si>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</si>
  <si>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</si>
  <si>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</si>
  <si>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</si>
  <si>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</si>
  <si>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</si>
  <si>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</si>
  <si>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</si>
  <si>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</si>
  <si>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</si>
  <si>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</si>
  <si>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</si>
  <si>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</si>
  <si>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</si>
  <si>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</si>
  <si>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</si>
  <si>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</si>
  <si>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</si>
  <si>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</si>
  <si>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</si>
  <si>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</si>
  <si>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</si>
  <si>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</si>
  <si>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</si>
  <si>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</si>
  <si>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</si>
  <si>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</si>
  <si>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</si>
  <si>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</si>
  <si>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</si>
  <si>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</si>
  <si>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</si>
  <si>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</si>
  <si>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</si>
  <si>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</si>
  <si>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</si>
  <si>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</si>
  <si>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</si>
  <si>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</si>
  <si>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</si>
  <si>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</si>
  <si>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</si>
  <si>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</si>
  <si>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</si>
  <si>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</si>
  <si>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</si>
  <si>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</si>
  <si>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</si>
  <si>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</si>
  <si>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</si>
  <si>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</si>
  <si>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</si>
  <si>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</si>
  <si>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</si>
  <si>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</si>
  <si>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</si>
  <si>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</si>
  <si>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</si>
  <si>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</si>
  <si>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</si>
  <si>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</si>
  <si>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</si>
  <si>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</si>
  <si>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</si>
  <si>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</si>
  <si>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</si>
  <si>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</si>
  <si>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</si>
  <si>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</si>
  <si>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</si>
  <si>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</si>
  <si>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</si>
  <si>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</si>
  <si>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</si>
  <si>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</si>
  <si>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</si>
  <si>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</si>
  <si>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</si>
  <si>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</si>
  <si>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</si>
  <si>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</si>
  <si>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</si>
  <si>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</si>
  <si>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</si>
  <si>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</si>
  <si>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</si>
  <si>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</si>
  <si>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</si>
  <si>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</si>
  <si>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</si>
  <si>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</si>
  <si>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</si>
  <si>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</si>
  <si>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</si>
  <si>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</si>
  <si>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</si>
  <si>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</si>
  <si>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</si>
  <si>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</si>
  <si>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</si>
  <si>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</si>
  <si>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</si>
  <si>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</si>
  <si>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</si>
  <si>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</si>
  <si>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</si>
  <si>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</si>
  <si>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</si>
  <si>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</si>
  <si>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</si>
  <si>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</si>
  <si>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</si>
  <si>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</si>
  <si>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</si>
  <si>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</si>
  <si>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</si>
  <si>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</si>
  <si>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</si>
  <si>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</si>
  <si>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</si>
  <si>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</si>
  <si>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</si>
  <si>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</si>
  <si>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</si>
  <si>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</si>
  <si>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</si>
  <si>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</si>
  <si>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</si>
  <si>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</si>
  <si>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</si>
  <si>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</si>
  <si>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</si>
  <si>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</si>
  <si>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</si>
  <si>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</si>
  <si>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</si>
  <si>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</si>
  <si>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</si>
  <si>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</si>
  <si>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</si>
  <si>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</si>
  <si>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</si>
  <si>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</si>
  <si>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</si>
  <si>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</si>
  <si>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</si>
  <si>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</si>
  <si>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</si>
  <si>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</si>
  <si>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</si>
  <si>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</si>
  <si>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</si>
  <si>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</si>
  <si>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</si>
  <si>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</si>
  <si>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</si>
  <si>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</si>
  <si>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</si>
  <si>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</si>
  <si>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</si>
  <si>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</si>
  <si>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</si>
  <si>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</si>
  <si>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</si>
  <si>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</si>
  <si>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</si>
  <si>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</si>
  <si>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</si>
  <si>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</si>
  <si>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</si>
  <si>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</si>
  <si>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</si>
  <si>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</si>
  <si>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</si>
  <si>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</si>
  <si>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</si>
  <si>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</si>
  <si>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</si>
  <si>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</si>
  <si>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</si>
  <si>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</si>
  <si>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</si>
  <si>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</si>
  <si>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</si>
  <si>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</si>
  <si>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</si>
  <si>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</si>
  <si>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</si>
  <si>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</si>
  <si>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</si>
  <si>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</si>
  <si>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</si>
  <si>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</si>
  <si>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</si>
  <si>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</si>
  <si>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</si>
  <si>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</si>
  <si>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</si>
  <si>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</si>
  <si>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</si>
  <si>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</si>
  <si>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</si>
  <si>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</si>
  <si>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</si>
  <si>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</si>
  <si>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</si>
  <si>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</si>
  <si>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</si>
  <si>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</si>
  <si>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</si>
  <si>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</si>
  <si>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</si>
  <si>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</si>
  <si>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</si>
  <si>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</si>
  <si>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</si>
  <si>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</si>
  <si>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</si>
  <si>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</si>
  <si>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</si>
  <si>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</si>
  <si>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</si>
  <si>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</si>
  <si>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</si>
  <si>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</si>
  <si>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</si>
  <si>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</si>
  <si>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</si>
  <si>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</si>
  <si>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</si>
  <si>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</si>
  <si>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</si>
  <si>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</si>
  <si>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</si>
  <si>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</si>
  <si>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</si>
  <si>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</si>
  <si>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</si>
  <si>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</si>
  <si>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</si>
  <si>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</si>
  <si>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</si>
  <si>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</si>
  <si>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</si>
  <si>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</si>
  <si>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</si>
  <si>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</si>
  <si>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</si>
  <si>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</si>
  <si>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</si>
  <si>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</si>
  <si>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</si>
  <si>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</si>
  <si>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</si>
  <si>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</si>
  <si>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</si>
  <si>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</si>
  <si>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</si>
  <si>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</si>
  <si>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</si>
  <si>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</si>
  <si>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</si>
  <si>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</si>
  <si>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</si>
  <si>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</si>
  <si>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</si>
  <si>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</si>
  <si>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</si>
  <si>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</si>
  <si>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</si>
  <si>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</si>
  <si>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</si>
  <si>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</si>
  <si>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</si>
  <si>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</si>
  <si>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</si>
  <si>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</si>
  <si>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</si>
  <si>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</si>
  <si>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</si>
  <si>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</si>
  <si>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</si>
  <si>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</si>
  <si>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</si>
  <si>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</si>
  <si>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</si>
  <si>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</si>
  <si>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</si>
  <si>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</si>
  <si>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</si>
  <si>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</si>
  <si>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</si>
  <si>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</si>
  <si>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</si>
  <si>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</si>
  <si>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</si>
  <si>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</si>
  <si>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</si>
  <si>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</si>
  <si>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</si>
  <si>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</si>
  <si>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</si>
  <si>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</si>
  <si>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</si>
  <si>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</si>
  <si>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</si>
  <si>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</si>
  <si>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</si>
  <si>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</si>
  <si>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</si>
  <si>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</si>
  <si>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</si>
  <si>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</si>
  <si>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</si>
  <si>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</si>
  <si>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</si>
  <si>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</si>
  <si>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</si>
  <si>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</si>
  <si>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</si>
  <si>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</si>
  <si>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</si>
  <si>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</si>
  <si>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</si>
  <si>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</si>
  <si>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</si>
  <si>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</si>
  <si>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</si>
  <si>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</si>
  <si>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</si>
  <si>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</si>
  <si>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</si>
  <si>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</si>
  <si>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</si>
  <si>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</si>
  <si>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</si>
  <si>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</si>
  <si>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</si>
  <si>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</si>
  <si>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</si>
  <si>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</si>
  <si>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</si>
  <si>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</si>
  <si>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</si>
  <si>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</si>
  <si>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</si>
  <si>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</si>
  <si>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</si>
  <si>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</si>
  <si>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</si>
  <si>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</si>
  <si>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</si>
  <si>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</si>
  <si>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</si>
  <si>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</si>
  <si>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</si>
  <si>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</si>
  <si>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</si>
  <si>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</si>
  <si>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</si>
  <si>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</si>
  <si>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</si>
  <si>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</si>
  <si>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</si>
  <si>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</si>
  <si>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</si>
  <si>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</si>
  <si>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</si>
  <si>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</si>
  <si>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</si>
  <si>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</si>
  <si>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</si>
  <si>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</si>
  <si>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</si>
  <si>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</si>
  <si>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</si>
  <si>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</si>
  <si>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</si>
  <si>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</si>
  <si>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</si>
  <si>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</si>
  <si>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</si>
  <si>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</si>
  <si>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</si>
  <si>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</si>
  <si>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</si>
  <si>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</si>
  <si>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</si>
  <si>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</si>
  <si>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</si>
  <si>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</si>
  <si>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</si>
  <si>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</si>
  <si>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</si>
  <si>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</si>
  <si>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</si>
  <si>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</si>
  <si>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</si>
  <si>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</si>
  <si>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</si>
  <si>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</si>
  <si>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</si>
  <si>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</si>
  <si>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</si>
  <si>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</si>
  <si>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</si>
  <si>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</si>
  <si>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</si>
  <si>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</si>
  <si>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</si>
  <si>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</si>
  <si>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</si>
  <si>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</si>
  <si>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</si>
  <si>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</si>
  <si>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</si>
  <si>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</si>
  <si>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</si>
  <si>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</si>
  <si>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</si>
  <si>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</si>
  <si>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</si>
  <si>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</si>
  <si>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</si>
  <si>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</si>
  <si>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</si>
  <si>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</si>
  <si>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</si>
  <si>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</si>
  <si>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</si>
  <si>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</si>
  <si>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</si>
  <si>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</si>
  <si>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</si>
  <si>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</si>
  <si>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</si>
  <si>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</si>
  <si>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</si>
  <si>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</si>
  <si>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</si>
  <si>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</si>
  <si>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</si>
  <si>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</si>
  <si>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</si>
  <si>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</si>
  <si>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</si>
  <si>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</si>
  <si>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</si>
  <si>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</si>
  <si>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</si>
  <si>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</si>
  <si>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</si>
  <si>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</si>
  <si>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</si>
  <si>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</si>
  <si>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</si>
  <si>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</si>
  <si>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</si>
  <si>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</si>
  <si>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</si>
  <si>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</si>
  <si>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</si>
  <si>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</si>
  <si>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</si>
  <si>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</si>
  <si>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</si>
  <si>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</si>
  <si>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</si>
  <si>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</si>
  <si>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</si>
  <si>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</si>
  <si>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</si>
  <si>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</si>
  <si>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</si>
  <si>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</si>
  <si>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</si>
  <si>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</si>
  <si>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</si>
  <si>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</si>
  <si>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</si>
  <si>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</si>
  <si>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</si>
  <si>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</si>
  <si>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</si>
  <si>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</si>
  <si>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</si>
  <si>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</si>
  <si>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</si>
  <si>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</si>
  <si>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</si>
  <si>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</si>
  <si>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</si>
  <si>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</si>
  <si>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</si>
  <si>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</si>
  <si>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</si>
  <si>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</si>
  <si>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</si>
  <si>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</si>
  <si>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</si>
  <si>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</si>
  <si>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</si>
  <si>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</si>
  <si>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</si>
  <si>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</si>
  <si>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</si>
  <si>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</si>
  <si>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</si>
  <si>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</si>
  <si>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</si>
  <si>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</si>
  <si>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</si>
  <si>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</si>
  <si>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</si>
  <si>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</si>
  <si>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</si>
  <si>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</si>
  <si>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</si>
  <si>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</si>
  <si>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</si>
  <si>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</si>
  <si>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</si>
  <si>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</si>
  <si>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</si>
  <si>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</si>
  <si>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</si>
  <si>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</si>
  <si>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</si>
  <si>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</si>
  <si>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</si>
  <si>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</si>
  <si>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</si>
  <si>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</si>
  <si>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</si>
  <si>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</si>
  <si>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</si>
  <si>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</si>
  <si>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</si>
  <si>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</si>
  <si>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</si>
  <si>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</si>
  <si>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</si>
  <si>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</si>
  <si>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</si>
  <si>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</si>
  <si>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</si>
  <si>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</si>
  <si>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</si>
  <si>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</si>
  <si>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</si>
  <si>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</si>
  <si>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</si>
  <si>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</si>
  <si>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</si>
  <si>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</si>
  <si>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</si>
  <si>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</si>
  <si>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</si>
  <si>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</si>
  <si>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</si>
  <si>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</si>
  <si>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</si>
  <si>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</si>
  <si>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</si>
  <si>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</si>
  <si>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</si>
  <si>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</si>
  <si>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</si>
  <si>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</si>
  <si>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</si>
  <si>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</si>
  <si>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</si>
  <si>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</si>
  <si>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</si>
  <si>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</si>
  <si>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</si>
  <si>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</si>
  <si>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</si>
  <si>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</si>
  <si>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</si>
  <si>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</si>
  <si>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</si>
  <si>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</si>
  <si>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</si>
  <si>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</si>
  <si>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</si>
  <si>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</si>
  <si>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</si>
  <si>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</si>
  <si>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</si>
  <si>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</si>
  <si>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</si>
  <si>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</si>
  <si>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</si>
  <si>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</si>
  <si>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</si>
  <si>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</si>
  <si>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</si>
  <si>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</si>
  <si>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</si>
  <si>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</si>
  <si>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</si>
  <si>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</si>
  <si>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</si>
  <si>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</si>
  <si>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</si>
  <si>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</si>
  <si>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</si>
  <si>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</si>
  <si>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</si>
  <si>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</si>
  <si>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</si>
  <si>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</si>
  <si>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</si>
  <si>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</si>
  <si>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</si>
  <si>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</si>
  <si>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</si>
  <si>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</si>
  <si>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</si>
  <si>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</si>
  <si>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</si>
  <si>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</si>
  <si>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</si>
  <si>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</si>
  <si>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</si>
  <si>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</si>
  <si>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</si>
  <si>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</si>
  <si>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</si>
  <si>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</si>
  <si>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</si>
  <si>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</si>
  <si>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</si>
  <si>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</si>
  <si>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</si>
  <si>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</si>
  <si>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</si>
  <si>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</si>
  <si>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</si>
  <si>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</si>
  <si>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</si>
  <si>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</si>
  <si>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</si>
  <si>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</si>
  <si>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</si>
  <si>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</si>
  <si>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</si>
  <si>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</si>
  <si>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</si>
  <si>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</si>
  <si>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</si>
  <si>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</si>
  <si>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</si>
  <si>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</si>
  <si>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</si>
  <si>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</si>
  <si>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</si>
  <si>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</si>
  <si>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</si>
  <si>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</si>
  <si>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</si>
  <si>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</si>
  <si>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</si>
  <si>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</si>
  <si>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</si>
  <si>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</si>
  <si>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</si>
  <si>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</si>
  <si>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</si>
  <si>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</si>
  <si>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</si>
  <si>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</si>
  <si>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</si>
  <si>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</si>
  <si>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</si>
  <si>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</si>
  <si>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</si>
  <si>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</si>
  <si>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</si>
  <si>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</si>
  <si>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</si>
  <si>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</si>
  <si>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</si>
  <si>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</si>
  <si>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</si>
  <si>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</si>
  <si>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</si>
  <si>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</si>
  <si>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</si>
  <si>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</si>
  <si>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</si>
  <si>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</si>
  <si>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</si>
  <si>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</si>
  <si>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</si>
  <si>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</si>
  <si>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</si>
  <si>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</si>
  <si>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</si>
  <si>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</si>
  <si>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</si>
  <si>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</si>
  <si>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</si>
  <si>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</si>
  <si>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</si>
  <si>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</si>
  <si>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</si>
  <si>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</si>
  <si>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</si>
  <si>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</si>
  <si>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</si>
  <si>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</si>
  <si>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</si>
  <si>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</si>
  <si>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</si>
  <si>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</si>
  <si>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</si>
  <si>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</si>
  <si>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</si>
  <si>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</si>
  <si>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</si>
  <si>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</si>
  <si>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</si>
  <si>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</si>
  <si>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</si>
  <si>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</si>
  <si>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</si>
  <si>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</si>
  <si>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</si>
  <si>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</si>
  <si>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</si>
  <si>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</si>
  <si>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</si>
  <si>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</si>
  <si>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</si>
  <si>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</si>
  <si>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</si>
  <si>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</si>
  <si>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</si>
  <si>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</si>
  <si>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</si>
  <si>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</si>
  <si>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</si>
  <si>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</si>
  <si>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</si>
  <si>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</si>
  <si>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</si>
  <si>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</si>
  <si>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</si>
  <si>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</si>
  <si>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</si>
  <si>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</si>
  <si>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</si>
  <si>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</si>
  <si>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</si>
  <si>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</si>
  <si>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</si>
  <si>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</si>
  <si>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</si>
  <si>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</si>
  <si>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</si>
  <si>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</si>
  <si>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</si>
  <si>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</si>
  <si>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</si>
  <si>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</si>
  <si>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</si>
  <si>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</si>
  <si>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</si>
  <si>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</si>
  <si>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</si>
  <si>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</si>
  <si>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</si>
  <si>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</si>
  <si>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</si>
  <si>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</si>
  <si>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</si>
  <si>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</si>
  <si>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</si>
  <si>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</si>
  <si>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</si>
  <si>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</si>
  <si>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</si>
  <si>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</si>
  <si>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</si>
  <si>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</si>
  <si>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</si>
  <si>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</si>
  <si>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</si>
  <si>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</si>
  <si>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</si>
  <si>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</si>
  <si>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</si>
  <si>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</si>
  <si>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</si>
  <si>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</si>
  <si>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</si>
  <si>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</si>
  <si>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</si>
  <si>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</si>
  <si>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</si>
  <si>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</si>
  <si>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</si>
  <si>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</si>
  <si>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</si>
  <si>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</si>
  <si>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</si>
  <si>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</si>
  <si>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</si>
  <si>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</si>
  <si>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</si>
  <si>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</si>
  <si>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</si>
  <si>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</si>
  <si>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</si>
  <si>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</si>
  <si>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</si>
  <si>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</si>
  <si>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</si>
  <si>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</si>
  <si>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</si>
  <si>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</si>
  <si>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</si>
  <si>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</si>
  <si>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</si>
  <si>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</si>
  <si>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</si>
  <si>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</si>
  <si>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</si>
  <si>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</si>
  <si>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</si>
  <si>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</si>
  <si>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</si>
  <si>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</si>
  <si>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</si>
  <si>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</si>
  <si>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</si>
  <si>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</si>
  <si>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</si>
  <si>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</si>
  <si>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</si>
  <si>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</si>
  <si>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</si>
  <si>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</si>
  <si>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</si>
  <si>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</si>
  <si>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</si>
  <si>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</si>
  <si>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</si>
  <si>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</si>
  <si>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</si>
  <si>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</si>
  <si>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</si>
  <si>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</si>
  <si>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</si>
  <si>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</si>
  <si>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</si>
  <si>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</si>
  <si>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</si>
  <si>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</si>
  <si>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</si>
  <si>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</si>
  <si>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</si>
  <si>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</si>
  <si>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</si>
  <si>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</si>
  <si>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</si>
  <si>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</si>
  <si>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</si>
  <si>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</si>
  <si>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</si>
  <si>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</si>
  <si>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</si>
  <si>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</si>
  <si>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</si>
  <si>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</si>
  <si>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</si>
  <si>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</si>
  <si>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</si>
  <si>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</si>
  <si>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</si>
  <si>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</si>
  <si>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</si>
  <si>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</si>
  <si>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</si>
  <si>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</si>
  <si>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</si>
  <si>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</si>
  <si>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</si>
  <si>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</si>
  <si>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</si>
  <si>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</si>
  <si>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</si>
  <si>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</si>
  <si>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</si>
  <si>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</si>
  <si>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</si>
  <si>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</si>
  <si>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</si>
  <si>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</si>
  <si>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</si>
  <si>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</si>
  <si>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</si>
  <si>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</si>
  <si>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</si>
  <si>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</si>
  <si>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</si>
  <si>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</si>
  <si>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</si>
  <si>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</si>
  <si>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</si>
  <si>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</si>
  <si>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</si>
  <si>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</si>
  <si>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</si>
  <si>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</si>
  <si>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</si>
  <si>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</si>
  <si>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</si>
  <si>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</si>
  <si>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</si>
  <si>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</si>
  <si>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</si>
  <si>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</si>
  <si>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</si>
  <si>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</si>
  <si>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</si>
  <si>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</si>
  <si>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</si>
  <si>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</si>
  <si>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</si>
  <si>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</si>
  <si>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</si>
  <si>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</si>
  <si>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</si>
  <si>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</si>
  <si>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</si>
  <si>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</si>
  <si>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</si>
  <si>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</si>
  <si>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</si>
  <si>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</si>
  <si>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</si>
  <si>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</si>
  <si>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</si>
  <si>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</si>
  <si>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</si>
  <si>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</si>
  <si>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</si>
  <si>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</si>
  <si>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</si>
  <si>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</si>
  <si>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</si>
  <si>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</si>
  <si>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</si>
  <si>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</si>
  <si>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</si>
  <si>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</si>
  <si>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</si>
  <si>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</si>
  <si>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</si>
  <si>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</si>
  <si>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</si>
  <si>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</si>
  <si>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</si>
  <si>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</si>
  <si>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</si>
  <si>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</si>
  <si>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</si>
  <si>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</si>
  <si>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</si>
  <si>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</si>
  <si>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</si>
  <si>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</si>
  <si>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</si>
  <si>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</si>
  <si>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</si>
  <si>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</si>
  <si>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</si>
  <si>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</si>
  <si>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</si>
  <si>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</si>
  <si>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</si>
  <si>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</si>
  <si>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</si>
  <si>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</si>
  <si>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</si>
  <si>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</si>
  <si>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</si>
  <si>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</si>
  <si>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</si>
  <si>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</si>
  <si>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</si>
  <si>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</si>
  <si>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</si>
  <si>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</si>
  <si>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</si>
  <si>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</si>
  <si>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</si>
  <si>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</si>
  <si>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</si>
  <si>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</si>
  <si>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</si>
  <si>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</si>
  <si>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</si>
  <si>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</si>
  <si>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</si>
  <si>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</si>
  <si>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</si>
  <si>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</si>
  <si>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</si>
  <si>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</si>
  <si>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</si>
  <si>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</si>
  <si>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</si>
  <si>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</si>
  <si>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</si>
  <si>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</si>
  <si>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</si>
  <si>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</si>
  <si>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</si>
  <si>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</si>
  <si>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</si>
  <si>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</si>
  <si>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</si>
  <si>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</si>
  <si>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</si>
  <si>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</si>
  <si>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</si>
  <si>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</si>
  <si>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</si>
  <si>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</si>
  <si>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</si>
  <si>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</si>
  <si>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</si>
  <si>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</si>
  <si>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</si>
  <si>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</si>
  <si>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</si>
  <si>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</si>
  <si>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</si>
  <si>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</si>
  <si>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</si>
  <si>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</si>
  <si>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</si>
  <si>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</si>
  <si>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</si>
  <si>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</si>
  <si>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</si>
  <si>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</si>
  <si>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</si>
  <si>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</si>
  <si>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</si>
  <si>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</si>
  <si>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</si>
  <si>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</si>
  <si>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</si>
  <si>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</si>
  <si>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</si>
  <si>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</si>
  <si>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</si>
  <si>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</si>
  <si>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</si>
  <si>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</si>
  <si>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</si>
  <si>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</si>
  <si>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</si>
  <si>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</si>
  <si>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</si>
  <si>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</si>
  <si>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</si>
  <si>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</si>
  <si>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</si>
  <si>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</si>
  <si>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</si>
  <si>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</si>
  <si>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</si>
  <si>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</si>
  <si>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</si>
  <si>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</si>
  <si>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</si>
  <si>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</si>
  <si>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</si>
  <si>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</si>
  <si>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</si>
  <si>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</si>
  <si>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</si>
  <si>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</si>
  <si>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</si>
  <si>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</si>
  <si>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</si>
  <si>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</si>
  <si>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</si>
  <si>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</si>
  <si>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</si>
  <si>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</si>
  <si>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</si>
  <si>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</si>
  <si>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</si>
  <si>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</si>
  <si>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</si>
  <si>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</si>
  <si>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</si>
  <si>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</si>
  <si>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</si>
  <si>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</si>
  <si>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</si>
  <si>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</si>
  <si>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</si>
  <si>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</si>
  <si>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</si>
  <si>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</si>
  <si>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</si>
  <si>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</si>
  <si>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</si>
  <si>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</si>
  <si>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</si>
  <si>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</si>
  <si>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</si>
  <si>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</si>
  <si>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</si>
  <si>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</si>
  <si>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</si>
  <si>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</si>
  <si>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</si>
  <si>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</si>
  <si>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</si>
  <si>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</si>
  <si>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</si>
  <si>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</si>
  <si>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</si>
  <si>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</si>
  <si>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</si>
  <si>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</si>
  <si>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</si>
  <si>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</si>
  <si>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</si>
  <si>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</si>
  <si>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</si>
  <si>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</si>
  <si>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</si>
  <si>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</si>
  <si>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</si>
  <si>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</si>
  <si>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</si>
  <si>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</si>
  <si>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</si>
  <si>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</si>
  <si>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</si>
  <si>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</si>
  <si>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</si>
  <si>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</si>
  <si>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</si>
  <si>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</si>
  <si>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</si>
  <si>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</si>
  <si>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</si>
  <si>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</si>
  <si>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</si>
  <si>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</si>
  <si>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</si>
  <si>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</si>
  <si>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</si>
  <si>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</si>
  <si>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</si>
  <si>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</si>
  <si>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</si>
  <si>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</si>
  <si>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</si>
  <si>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</si>
  <si>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</si>
  <si>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</si>
  <si>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</si>
  <si>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</si>
  <si>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</si>
  <si>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</si>
  <si>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</si>
  <si>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</si>
  <si>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</si>
  <si>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</si>
  <si>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</si>
  <si>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</si>
  <si>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</si>
  <si>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</si>
  <si>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</si>
  <si>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</si>
  <si>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</si>
  <si>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</si>
  <si>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</si>
  <si>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</si>
  <si>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</si>
  <si>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</si>
  <si>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</si>
  <si>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</si>
  <si>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</si>
  <si>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</si>
  <si>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</si>
  <si>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</si>
  <si>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</si>
  <si>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</si>
  <si>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</si>
  <si>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</si>
  <si>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</si>
  <si>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</si>
  <si>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</si>
  <si>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</si>
  <si>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</si>
  <si>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</si>
  <si>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</si>
  <si>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</si>
  <si>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</si>
  <si>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</si>
  <si>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</si>
  <si>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</si>
  <si>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</si>
  <si>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</si>
  <si>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</si>
  <si>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</si>
  <si>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</si>
  <si>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</si>
  <si>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</si>
  <si>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</si>
  <si>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</si>
  <si>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</si>
  <si>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</si>
  <si>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</si>
  <si>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</si>
  <si>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</si>
  <si>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</si>
  <si>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</si>
  <si>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</si>
  <si>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</si>
  <si>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</si>
  <si>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</si>
  <si>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</si>
  <si>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</si>
  <si>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</si>
  <si>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</si>
  <si>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</si>
  <si>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</si>
  <si>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</si>
  <si>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</si>
  <si>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</si>
  <si>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</si>
  <si>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</si>
  <si>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</si>
  <si>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</si>
  <si>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</si>
  <si>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</si>
  <si>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</si>
  <si>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</si>
  <si>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</si>
  <si>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</si>
  <si>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</si>
  <si>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</si>
  <si>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</si>
  <si>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</si>
  <si>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</si>
  <si>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</si>
  <si>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</si>
  <si>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</si>
  <si>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</si>
  <si>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</si>
  <si>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</si>
  <si>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</si>
  <si>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</si>
  <si>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</si>
  <si>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</si>
  <si>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</si>
  <si>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</si>
  <si>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</si>
  <si>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</si>
  <si>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</si>
  <si>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</si>
  <si>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</si>
  <si>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</si>
  <si>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</si>
  <si>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</si>
  <si>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</si>
  <si>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</si>
  <si>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</si>
  <si>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</si>
  <si>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</si>
  <si>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</si>
  <si>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</si>
  <si>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</si>
  <si>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</si>
  <si>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</si>
  <si>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</si>
  <si>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</si>
  <si>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</si>
  <si>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</si>
  <si>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</si>
  <si>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</si>
  <si>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</si>
  <si>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</si>
  <si>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</si>
  <si>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</si>
  <si>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</si>
  <si>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</si>
  <si>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</si>
  <si>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</si>
  <si>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</si>
  <si>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</si>
  <si>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</si>
  <si>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</si>
  <si>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</si>
  <si>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</si>
  <si>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</si>
  <si>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</si>
  <si>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</si>
  <si>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</si>
  <si>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</si>
  <si>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</si>
  <si>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</si>
  <si>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</si>
  <si>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</si>
  <si>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</si>
  <si>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</si>
  <si>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</si>
  <si>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</si>
  <si>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</si>
  <si>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</si>
  <si>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</si>
  <si>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</si>
  <si>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</si>
  <si>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</si>
  <si>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</si>
  <si>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</si>
  <si>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</si>
  <si>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</si>
  <si>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</si>
  <si>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</si>
  <si>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</si>
  <si>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</si>
  <si>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</si>
  <si>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</si>
  <si>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</si>
  <si>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</si>
  <si>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</si>
  <si>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</si>
  <si>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</si>
  <si>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</si>
  <si>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</si>
  <si>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</si>
  <si>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</si>
  <si>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</si>
  <si>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</si>
  <si>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</si>
  <si>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</si>
  <si>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</si>
  <si>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</si>
  <si>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</si>
  <si>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</si>
  <si>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</si>
  <si>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</si>
  <si>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</si>
  <si>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</si>
  <si>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</si>
  <si>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</si>
  <si>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</si>
  <si>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</si>
  <si>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</si>
  <si>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</si>
  <si>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</si>
  <si>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</si>
  <si>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</si>
  <si>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</si>
  <si>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</si>
  <si>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</si>
  <si>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</si>
  <si>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</si>
  <si>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</si>
  <si>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</si>
  <si>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</si>
  <si>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</si>
  <si>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</si>
  <si>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</si>
  <si>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</si>
  <si>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</si>
  <si>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</si>
  <si>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</si>
  <si>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</si>
  <si>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</si>
  <si>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</si>
  <si>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</si>
  <si>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</si>
  <si>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</si>
  <si>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</si>
  <si>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</si>
  <si>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</si>
  <si>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</si>
  <si>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</si>
  <si>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</si>
  <si>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</si>
  <si>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</si>
  <si>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</si>
  <si>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</si>
  <si>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</si>
  <si>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</si>
  <si>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</si>
  <si>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</si>
  <si>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</si>
  <si>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</si>
  <si>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</si>
  <si>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</si>
  <si>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</si>
  <si>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</si>
  <si>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</si>
  <si>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</si>
  <si>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</si>
  <si>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</si>
  <si>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</si>
  <si>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</si>
  <si>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</si>
  <si>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</si>
  <si>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</si>
  <si>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</si>
  <si>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</si>
  <si>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</si>
  <si>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</si>
  <si>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</si>
  <si>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</si>
  <si>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</si>
  <si>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</si>
  <si>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</si>
  <si>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</si>
  <si>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</si>
  <si>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</si>
  <si>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</si>
  <si>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</si>
  <si>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</si>
  <si>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</si>
  <si>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</si>
  <si>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</si>
  <si>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</si>
  <si>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</si>
  <si>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</si>
  <si>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</si>
  <si>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</si>
  <si>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</si>
  <si>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</si>
  <si>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</si>
  <si>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</si>
  <si>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</si>
  <si>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</si>
  <si>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</si>
  <si>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</si>
  <si>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</si>
  <si>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</si>
  <si>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</si>
  <si>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</si>
  <si>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</si>
  <si>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</si>
  <si>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</si>
  <si>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</si>
  <si>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</si>
  <si>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</si>
  <si>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</si>
  <si>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</si>
  <si>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</si>
  <si>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</si>
  <si>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</si>
  <si>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</si>
  <si>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</si>
  <si>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</si>
  <si>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</si>
  <si>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</si>
  <si>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</si>
  <si>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</si>
  <si>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</si>
  <si>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</si>
  <si>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</si>
  <si>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</si>
  <si>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</si>
  <si>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</si>
  <si>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</si>
  <si>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</si>
  <si>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</si>
  <si>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</si>
  <si>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</si>
  <si>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</si>
  <si>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</si>
  <si>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</si>
  <si>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</si>
  <si>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</si>
  <si>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</si>
  <si>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</si>
  <si>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</si>
  <si>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</si>
  <si>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</si>
  <si>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</si>
  <si>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</si>
  <si>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</si>
  <si>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</si>
  <si>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</si>
  <si>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</si>
  <si>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</si>
  <si>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</si>
  <si>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</si>
  <si>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</si>
  <si>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</si>
  <si>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</si>
  <si>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</si>
  <si>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</si>
  <si>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</si>
  <si>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</si>
  <si>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</si>
  <si>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</si>
  <si>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</si>
  <si>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</si>
  <si>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</si>
  <si>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</si>
  <si>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</si>
  <si>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</si>
  <si>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</si>
  <si>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</si>
  <si>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</si>
  <si>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</si>
  <si>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</si>
  <si>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</si>
  <si>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</si>
  <si>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</si>
  <si>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</si>
  <si>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</si>
  <si>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</si>
  <si>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</si>
  <si>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</si>
  <si>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</si>
  <si>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</si>
  <si>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</si>
  <si>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</si>
  <si>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</si>
  <si>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</si>
  <si>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</si>
  <si>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</si>
  <si>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</si>
  <si>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</si>
  <si>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</si>
  <si>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</si>
  <si>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</si>
  <si>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</si>
  <si>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</si>
  <si>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</si>
  <si>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</si>
  <si>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</si>
  <si>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</si>
  <si>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</si>
  <si>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</si>
  <si>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</si>
  <si>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</si>
  <si>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</si>
  <si>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</si>
  <si>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</si>
  <si>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</si>
  <si>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</si>
  <si>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</si>
  <si>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</si>
  <si>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</si>
  <si>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</si>
  <si>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</si>
  <si>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</si>
  <si>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</si>
  <si>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</si>
  <si>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</si>
  <si>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</si>
  <si>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</si>
  <si>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</si>
  <si>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</si>
  <si>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</si>
  <si>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</si>
  <si>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</si>
  <si>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</si>
  <si>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</si>
  <si>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</si>
  <si>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</si>
  <si>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</si>
  <si>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</si>
  <si>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</si>
  <si>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</si>
  <si>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</si>
  <si>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</si>
  <si>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</si>
  <si>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</si>
  <si>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</si>
  <si>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</si>
  <si>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</si>
  <si>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</si>
  <si>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</si>
  <si>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</si>
  <si>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</si>
  <si>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</si>
  <si>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</si>
  <si>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</si>
  <si>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</si>
  <si>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</si>
  <si>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</si>
  <si>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</si>
  <si>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</si>
  <si>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</si>
  <si>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</si>
  <si>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</si>
  <si>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</si>
  <si>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</si>
  <si>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</si>
  <si>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</si>
  <si>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</si>
  <si>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</si>
  <si>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</si>
  <si>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</si>
  <si>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</si>
  <si>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</si>
  <si>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</si>
  <si>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</si>
  <si>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</si>
  <si>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</si>
  <si>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</si>
  <si>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</si>
  <si>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</si>
  <si>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</si>
  <si>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</si>
  <si>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</si>
  <si>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</si>
  <si>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</si>
  <si>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</si>
  <si>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</si>
  <si>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</si>
  <si>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</si>
  <si>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</si>
  <si>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</si>
  <si>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</si>
  <si>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</si>
  <si>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</si>
  <si>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</si>
  <si>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</si>
  <si>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</si>
  <si>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</si>
  <si>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</si>
  <si>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</si>
  <si>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</si>
  <si>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</si>
  <si>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</si>
  <si>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</si>
  <si>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</si>
  <si>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</si>
  <si>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</si>
  <si>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</si>
  <si>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</si>
  <si>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</si>
  <si>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</si>
  <si>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</si>
  <si>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</si>
  <si>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</si>
  <si>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</si>
  <si>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</si>
  <si>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</si>
  <si>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</si>
  <si>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</si>
  <si>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</si>
  <si>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</si>
  <si>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</si>
  <si>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</si>
  <si>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</si>
  <si>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</si>
  <si>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</si>
  <si>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</si>
  <si>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</si>
  <si>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</si>
  <si>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</si>
  <si>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</si>
  <si>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</si>
  <si>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</si>
  <si>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</si>
  <si>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</si>
  <si>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</si>
  <si>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</si>
  <si>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</si>
  <si>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</si>
  <si>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</si>
  <si>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</si>
  <si>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</si>
  <si>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</si>
  <si>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</si>
  <si>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</si>
  <si>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</si>
  <si>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</si>
  <si>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</si>
  <si>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</si>
  <si>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</si>
  <si>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</si>
  <si>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</si>
  <si>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</si>
  <si>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</si>
  <si>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</si>
  <si>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</si>
  <si>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</si>
  <si>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</si>
  <si>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</si>
  <si>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</si>
  <si>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</si>
  <si>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</si>
  <si>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</si>
  <si>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</si>
  <si>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</si>
  <si>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</si>
  <si>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</si>
  <si>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</si>
  <si>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</si>
  <si>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</si>
  <si>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</si>
  <si>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</si>
  <si>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</si>
  <si>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</si>
  <si>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</si>
  <si>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</si>
  <si>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</si>
  <si>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</si>
  <si>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</si>
  <si>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</si>
  <si>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</si>
  <si>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</si>
  <si>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</si>
  <si>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</si>
  <si>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</si>
  <si>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</si>
  <si>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</si>
  <si>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</si>
  <si>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</si>
  <si>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</si>
  <si>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</si>
  <si>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</si>
  <si>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</si>
  <si>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</si>
  <si>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</si>
  <si>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</si>
  <si>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</si>
  <si>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</si>
  <si>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</si>
  <si>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</si>
  <si>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</si>
  <si>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</si>
  <si>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</si>
  <si>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</si>
  <si>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</si>
  <si>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</si>
  <si>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</si>
  <si>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</si>
  <si>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</si>
  <si>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</si>
  <si>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</si>
  <si>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</si>
  <si>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</si>
  <si>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</si>
  <si>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</si>
  <si>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</si>
  <si>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</si>
  <si>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</si>
  <si>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</si>
  <si>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</si>
  <si>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</si>
  <si>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</si>
  <si>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</si>
  <si>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</si>
  <si>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</si>
  <si>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</si>
  <si>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</si>
  <si>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</si>
  <si>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</si>
  <si>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</si>
  <si>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</si>
  <si>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</si>
  <si>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</si>
  <si>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</si>
  <si>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</si>
  <si>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</si>
  <si>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</si>
  <si>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</si>
  <si>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</si>
  <si>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</si>
  <si>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</si>
  <si>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</si>
  <si>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</si>
  <si>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</si>
  <si>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</si>
  <si>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</si>
  <si>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</si>
  <si>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</si>
  <si>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</si>
  <si>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</si>
  <si>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</si>
  <si>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</si>
  <si>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</si>
  <si>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</si>
  <si>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</si>
  <si>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</si>
  <si>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</si>
  <si>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</si>
  <si>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</si>
  <si>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</si>
  <si>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</si>
  <si>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</si>
  <si>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</si>
  <si>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</si>
  <si>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</si>
  <si>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</si>
  <si>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</si>
  <si>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</si>
  <si>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</si>
  <si>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</si>
  <si>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</si>
  <si>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</si>
  <si>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</si>
  <si>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</si>
  <si>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</si>
  <si>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</si>
  <si>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</si>
  <si>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</si>
  <si>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</si>
  <si>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</si>
  <si>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</si>
  <si>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</si>
  <si>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</si>
  <si>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</si>
  <si>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</si>
  <si>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</si>
  <si>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</si>
  <si>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</si>
  <si>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</si>
  <si>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</si>
  <si>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</si>
  <si>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</si>
  <si>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</si>
  <si>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</si>
  <si>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</si>
  <si>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</si>
  <si>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</si>
  <si>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</si>
  <si>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</si>
  <si>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</si>
  <si>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</si>
  <si>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</si>
  <si>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</si>
  <si>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</si>
  <si>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</si>
  <si>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</si>
  <si>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</si>
  <si>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</si>
  <si>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</si>
  <si>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</si>
  <si>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</si>
  <si>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</si>
  <si>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</si>
  <si>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</si>
  <si>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</si>
  <si>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</si>
  <si>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</si>
  <si>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</si>
  <si>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</si>
  <si>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</si>
  <si>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</si>
  <si>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</si>
  <si>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</si>
  <si>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</si>
  <si>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</si>
  <si>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</si>
  <si>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</si>
  <si>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</si>
  <si>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</si>
  <si>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</si>
  <si>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</si>
  <si>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</si>
  <si>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</si>
  <si>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</si>
  <si>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</si>
  <si>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</si>
  <si>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</si>
  <si>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</si>
  <si>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</si>
  <si>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</si>
  <si>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</si>
  <si>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</si>
  <si>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</si>
  <si>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</si>
  <si>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</si>
  <si>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</si>
  <si>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</si>
  <si>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</si>
  <si>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</si>
  <si>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</si>
  <si>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</si>
  <si>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</si>
  <si>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</si>
  <si>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</si>
  <si>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</si>
  <si>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</si>
  <si>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</si>
  <si>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</si>
  <si>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</si>
  <si>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</si>
  <si>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</si>
  <si>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</si>
  <si>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</si>
  <si>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</si>
  <si>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</si>
  <si>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</si>
  <si>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</si>
  <si>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</si>
  <si>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</si>
  <si>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</si>
  <si>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</si>
  <si>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</si>
  <si>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</si>
  <si>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</si>
  <si>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</si>
  <si>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</si>
  <si>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</si>
  <si>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</si>
  <si>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</si>
  <si>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</si>
  <si>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</si>
  <si>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</si>
  <si>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</si>
  <si>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</si>
  <si>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</si>
  <si>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</si>
  <si>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</si>
  <si>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</si>
  <si>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</si>
  <si>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</si>
  <si>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</si>
  <si>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</si>
  <si>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</si>
  <si>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</si>
  <si>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</si>
  <si>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</si>
  <si>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</si>
  <si>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</si>
  <si>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</si>
  <si>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</si>
  <si>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</si>
  <si>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</si>
  <si>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</si>
  <si>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</si>
  <si>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</si>
  <si>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</si>
  <si>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</si>
  <si>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</si>
  <si>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</si>
  <si>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</si>
  <si>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</si>
  <si>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</si>
  <si>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</si>
  <si>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</si>
  <si>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</si>
  <si>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</si>
  <si>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</si>
  <si>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</si>
  <si>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</si>
  <si>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</si>
  <si>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</si>
  <si>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</si>
  <si>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</si>
  <si>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</si>
  <si>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</si>
  <si>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</si>
  <si>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</si>
  <si>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</si>
  <si>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</si>
  <si>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</si>
  <si>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</si>
  <si>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</si>
  <si>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</si>
  <si>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</si>
  <si>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</si>
  <si>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</si>
  <si>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</si>
  <si>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</si>
  <si>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</si>
  <si>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</si>
  <si>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</si>
  <si>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</si>
  <si>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</si>
  <si>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</si>
  <si>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</si>
  <si>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</si>
  <si>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</si>
  <si>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</si>
  <si>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</si>
  <si>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</si>
  <si>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</si>
  <si>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</si>
  <si>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</si>
  <si>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</si>
  <si>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</si>
  <si>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</si>
  <si>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</si>
  <si>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</si>
  <si>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</si>
  <si>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</si>
  <si>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</si>
  <si>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</si>
  <si>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</si>
  <si>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</si>
  <si>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</si>
  <si>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</si>
  <si>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</si>
  <si>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</si>
  <si>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</si>
  <si>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</si>
  <si>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</si>
  <si>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</si>
  <si>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</si>
  <si>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</si>
  <si>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</si>
  <si>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</si>
  <si>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</si>
  <si>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</si>
  <si>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</si>
  <si>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</si>
  <si>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</si>
  <si>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</si>
  <si>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</si>
  <si>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</si>
  <si>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</si>
  <si>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</si>
  <si>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</si>
  <si>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</si>
  <si>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</si>
  <si>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</si>
  <si>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</si>
  <si>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</si>
  <si>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</si>
  <si>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</si>
  <si>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</si>
  <si>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</si>
  <si>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</si>
  <si>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</si>
  <si>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</si>
  <si>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</si>
  <si>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</si>
  <si>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</si>
  <si>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</si>
  <si>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</si>
  <si>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</si>
  <si>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</si>
  <si>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</si>
  <si>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</si>
  <si>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</si>
  <si>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</si>
  <si>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</si>
  <si>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</si>
  <si>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</si>
  <si>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</si>
  <si>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</si>
  <si>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</si>
  <si>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</si>
  <si>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</si>
  <si>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</si>
  <si>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</si>
  <si>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</si>
  <si>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</si>
  <si>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</si>
  <si>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</si>
  <si>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</si>
  <si>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</si>
  <si>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</si>
  <si>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</si>
  <si>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</si>
  <si>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</si>
  <si>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</si>
  <si>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</si>
  <si>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</si>
  <si>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</si>
  <si>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</si>
  <si>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</si>
  <si>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</si>
  <si>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</si>
  <si>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</si>
  <si>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</si>
  <si>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</si>
  <si>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</si>
  <si>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</si>
  <si>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</si>
  <si>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</si>
  <si>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</si>
  <si>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</si>
  <si>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</si>
  <si>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</si>
  <si>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</si>
  <si>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</si>
  <si>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</si>
  <si>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</si>
  <si>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</si>
  <si>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</si>
  <si>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</si>
  <si>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</si>
  <si>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</si>
  <si>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</si>
  <si>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</si>
  <si>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</si>
  <si>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</si>
  <si>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</si>
  <si>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</si>
  <si>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</si>
  <si>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</si>
  <si>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</si>
  <si>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</si>
  <si>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</si>
  <si>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</si>
  <si>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</si>
  <si>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</si>
  <si>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</si>
  <si>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</si>
  <si>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</si>
  <si>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</si>
  <si>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</si>
  <si>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</si>
  <si>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</si>
  <si>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</si>
  <si>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</si>
  <si>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</si>
  <si>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</si>
  <si>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</si>
  <si>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</si>
  <si>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</si>
  <si>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</si>
  <si>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</si>
  <si>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</si>
  <si>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</si>
  <si>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</si>
  <si>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</si>
  <si>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</si>
  <si>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</si>
  <si>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</si>
  <si>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</si>
  <si>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</si>
  <si>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</si>
  <si>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</si>
  <si>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</si>
  <si>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</si>
  <si>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</si>
  <si>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</si>
  <si>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</si>
  <si>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</si>
  <si>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</si>
  <si>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</si>
  <si>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</si>
  <si>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</si>
  <si>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</si>
  <si>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</si>
  <si>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</si>
  <si>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</si>
  <si>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</si>
  <si>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</si>
  <si>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</si>
  <si>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</si>
  <si>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</si>
  <si>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</si>
  <si>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</si>
  <si>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</si>
  <si>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</si>
  <si>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</si>
  <si>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</si>
  <si>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</si>
  <si>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</si>
  <si>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</si>
  <si>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</si>
  <si>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</si>
  <si>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</si>
  <si>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</si>
  <si>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</si>
  <si>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</si>
  <si>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</si>
  <si>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</si>
  <si>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</si>
  <si>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</si>
  <si>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</si>
  <si>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</si>
  <si>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</si>
  <si>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</si>
  <si>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</si>
  <si>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</si>
  <si>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</si>
  <si>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</si>
  <si>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</si>
  <si>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</si>
  <si>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</si>
  <si>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</si>
  <si>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</si>
  <si>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</si>
  <si>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</si>
  <si>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</si>
  <si>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</si>
  <si>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</si>
  <si>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</si>
  <si>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</si>
  <si>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</si>
  <si>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</si>
  <si>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</si>
  <si>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</si>
  <si>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</si>
  <si>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</si>
  <si>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</si>
  <si>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</si>
  <si>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</si>
  <si>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</si>
  <si>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</si>
  <si>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</si>
  <si>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</si>
  <si>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</si>
  <si>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</si>
  <si>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</si>
  <si>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</si>
  <si>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</si>
  <si>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</si>
  <si>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</si>
  <si>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</si>
  <si>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</si>
  <si>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</si>
  <si>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</si>
  <si>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</si>
  <si>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</si>
  <si>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</si>
  <si>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</si>
  <si>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</si>
  <si>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</si>
  <si>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</si>
  <si>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</si>
  <si>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</si>
  <si>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</si>
  <si>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</si>
  <si>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</si>
  <si>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</si>
  <si>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</si>
  <si>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</si>
  <si>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</si>
  <si>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</si>
  <si>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</si>
  <si>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</si>
  <si>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</si>
  <si>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</si>
  <si>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</si>
  <si>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</si>
  <si>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</si>
  <si>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</si>
  <si>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</si>
  <si>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</si>
  <si>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</si>
  <si>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</si>
  <si>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</si>
  <si>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</si>
  <si>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</si>
  <si>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</si>
  <si>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</si>
  <si>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</si>
  <si>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</si>
  <si>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</si>
  <si>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</si>
  <si>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</si>
  <si>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</si>
  <si>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</si>
  <si>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</si>
  <si>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</si>
  <si>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</si>
  <si>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</si>
  <si>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</si>
  <si>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</si>
  <si>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</si>
  <si>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</si>
  <si>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</si>
  <si>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</si>
  <si>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</si>
  <si>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</si>
  <si>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</si>
  <si>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</si>
  <si>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</si>
  <si>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</si>
  <si>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</si>
  <si>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</si>
  <si>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</si>
  <si>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</si>
  <si>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</si>
  <si>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</si>
  <si>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</si>
  <si>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</si>
  <si>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</si>
  <si>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</si>
  <si>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</si>
  <si>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</si>
  <si>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</si>
  <si>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</si>
  <si>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</si>
  <si>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</si>
  <si>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</si>
  <si>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</si>
  <si>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</si>
  <si>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</si>
  <si>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</si>
  <si>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</si>
  <si>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</si>
  <si>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</si>
  <si>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</si>
  <si>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</si>
  <si>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</si>
  <si>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</si>
  <si>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</si>
  <si>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</si>
  <si>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</si>
  <si>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</si>
  <si>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</si>
  <si>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</si>
  <si>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</si>
  <si>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</si>
  <si>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</si>
  <si>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</si>
  <si>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</si>
  <si>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</si>
  <si>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</si>
  <si>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</si>
  <si>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</si>
  <si>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</si>
  <si>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</si>
  <si>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</si>
  <si>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</si>
  <si>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</si>
  <si>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</si>
  <si>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</si>
  <si>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</si>
  <si>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</si>
  <si>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</si>
  <si>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</si>
  <si>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</si>
  <si>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</si>
  <si>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</si>
  <si>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</si>
  <si>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</si>
  <si>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</si>
  <si>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</si>
  <si>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</si>
  <si>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</si>
  <si>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</si>
  <si>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</si>
  <si>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</si>
  <si>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</si>
  <si>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</si>
  <si>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</si>
  <si>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</si>
  <si>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</si>
  <si>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</si>
  <si>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</si>
  <si>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</si>
  <si>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</si>
  <si>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</si>
  <si>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</si>
  <si>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</si>
  <si>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</si>
  <si>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</si>
  <si>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</si>
  <si>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</si>
  <si>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</si>
  <si>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</si>
  <si>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</si>
  <si>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</si>
  <si>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</si>
  <si>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</si>
  <si>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</si>
  <si>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</si>
  <si>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</si>
  <si>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</si>
  <si>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</si>
  <si>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</si>
  <si>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</si>
  <si>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</si>
  <si>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</si>
  <si>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</si>
  <si>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</si>
  <si>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</si>
  <si>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</si>
  <si>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</si>
  <si>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</si>
  <si>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</si>
  <si>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</si>
  <si>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</si>
  <si>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</si>
  <si>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</si>
  <si>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</si>
  <si>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</si>
  <si>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</si>
  <si>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</si>
  <si>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</si>
  <si>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</si>
  <si>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</si>
  <si>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</si>
  <si>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</si>
  <si>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</si>
  <si>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</si>
  <si>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</si>
  <si>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</si>
  <si>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</si>
  <si>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</si>
  <si>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</si>
  <si>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</si>
  <si>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</si>
  <si>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</si>
  <si>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</si>
  <si>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</si>
  <si>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</si>
  <si>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</si>
  <si>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</si>
  <si>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</si>
  <si>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</si>
  <si>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</si>
  <si>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</si>
  <si>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</si>
  <si>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</si>
  <si>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</si>
  <si>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</si>
  <si>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</si>
  <si>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</si>
  <si>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</si>
  <si>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</si>
  <si>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</si>
  <si>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</si>
  <si>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</si>
  <si>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</si>
  <si>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</si>
  <si>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</si>
  <si>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</si>
  <si>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</si>
  <si>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</si>
  <si>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</si>
  <si>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</si>
  <si>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</si>
  <si>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</si>
  <si>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</si>
  <si>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</si>
  <si>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</si>
  <si>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</si>
  <si>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</si>
  <si>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</si>
  <si>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</si>
  <si>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</si>
  <si>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</si>
  <si>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</si>
  <si>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</si>
  <si>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</si>
  <si>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</si>
  <si>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</si>
  <si>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</si>
  <si>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</si>
  <si>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</si>
  <si>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</si>
  <si>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</si>
  <si>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</si>
  <si>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</si>
  <si>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</si>
  <si>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</si>
  <si>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</si>
  <si>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</si>
  <si>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</si>
  <si>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</si>
  <si>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</si>
  <si>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</si>
  <si>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</si>
  <si>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</si>
  <si>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</si>
  <si>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</si>
  <si>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</si>
  <si>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</si>
  <si>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</si>
  <si>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</si>
  <si>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</si>
  <si>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</si>
  <si>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</si>
  <si>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</si>
  <si>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</si>
  <si>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</si>
  <si>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</si>
  <si>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</si>
  <si>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</si>
  <si>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</si>
  <si>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</si>
  <si>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</si>
  <si>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</si>
  <si>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</si>
  <si>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</si>
  <si>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</si>
  <si>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</si>
  <si>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</si>
  <si>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</si>
  <si>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</si>
  <si>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</si>
  <si>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</si>
  <si>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</si>
  <si>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</si>
  <si>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</si>
  <si>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</si>
  <si>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</si>
  <si>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</si>
  <si>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</si>
  <si>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</si>
  <si>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</si>
  <si>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</si>
  <si>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</si>
  <si>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</si>
  <si>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</si>
  <si>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</si>
  <si>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</si>
  <si>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</si>
  <si>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</si>
  <si>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</si>
  <si>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</si>
  <si>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</si>
  <si>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</si>
  <si>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</si>
  <si>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</si>
  <si>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</si>
  <si>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</si>
  <si>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</si>
  <si>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</si>
  <si>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</si>
  <si>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</si>
  <si>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</si>
  <si>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</si>
  <si>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</si>
  <si>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</si>
  <si>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</si>
  <si>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</si>
  <si>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</si>
  <si>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</si>
  <si>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</si>
  <si>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</si>
  <si>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</si>
  <si>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</si>
  <si>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</si>
  <si>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</si>
  <si>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</si>
  <si>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</si>
  <si>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</si>
  <si>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</si>
  <si>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</si>
  <si>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</si>
  <si>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</si>
  <si>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</si>
  <si>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</si>
  <si>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</si>
  <si>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</si>
  <si>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</si>
  <si>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</si>
  <si>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</si>
  <si>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</si>
  <si>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</si>
  <si>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</si>
  <si>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</si>
  <si>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</si>
  <si>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</si>
  <si>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</si>
  <si>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</si>
  <si>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</si>
  <si>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</si>
  <si>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</si>
  <si>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</si>
  <si>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</si>
  <si>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</si>
  <si>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</si>
  <si>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</si>
  <si>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</si>
  <si>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</si>
  <si>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</si>
  <si>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</si>
  <si>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</si>
  <si>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</si>
  <si>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</si>
  <si>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</si>
  <si>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</si>
  <si>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</si>
  <si>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</si>
  <si>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</si>
  <si>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</si>
  <si>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</si>
  <si>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</si>
  <si>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</si>
  <si>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</si>
  <si>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</si>
  <si>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</si>
  <si>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</si>
  <si>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</si>
  <si>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</si>
  <si>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</si>
  <si>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</si>
  <si>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</si>
  <si>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</si>
  <si>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</si>
  <si>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</si>
  <si>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</si>
  <si>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</si>
  <si>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</si>
  <si>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</si>
  <si>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</si>
  <si>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</si>
  <si>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</si>
  <si>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</si>
  <si>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</si>
  <si>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</si>
  <si>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</si>
  <si>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</si>
  <si>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</si>
  <si>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</si>
  <si>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</si>
  <si>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</si>
  <si>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</si>
  <si>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</si>
  <si>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</si>
  <si>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</si>
  <si>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</si>
  <si>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</si>
  <si>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</si>
  <si>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</si>
  <si>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</si>
  <si>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</si>
  <si>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</si>
  <si>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</si>
  <si>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</si>
  <si>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</si>
  <si>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</si>
  <si>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</si>
  <si>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</si>
  <si>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</si>
  <si>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</si>
  <si>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</si>
  <si>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</si>
  <si>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</si>
  <si>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</si>
  <si>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</si>
  <si>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</si>
  <si>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</si>
  <si>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</si>
  <si>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</si>
  <si>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</si>
  <si>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</si>
  <si>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</si>
  <si>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</si>
  <si>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</si>
  <si>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</si>
  <si>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</si>
  <si>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</si>
  <si>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</si>
  <si>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</si>
  <si>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</si>
  <si>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</si>
  <si>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</si>
  <si>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</si>
  <si>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</si>
  <si>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</si>
  <si>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</si>
  <si>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</si>
  <si>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</si>
  <si>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</si>
  <si>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</si>
  <si>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</si>
  <si>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</si>
  <si>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</si>
  <si>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</si>
  <si>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</si>
  <si>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</si>
  <si>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</si>
  <si>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</si>
  <si>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</si>
  <si>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</si>
  <si>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</si>
  <si>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</si>
  <si>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</si>
  <si>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</si>
  <si>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</si>
  <si>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</si>
  <si>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</si>
  <si>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</si>
  <si>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</si>
  <si>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</si>
  <si>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</si>
  <si>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</si>
  <si>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</si>
  <si>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</si>
  <si>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</si>
  <si>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</si>
  <si>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</si>
  <si>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</si>
  <si>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</si>
  <si>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</si>
  <si>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</si>
  <si>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</si>
  <si>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</si>
  <si>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</si>
  <si>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</si>
  <si>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</si>
  <si>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</si>
  <si>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</si>
  <si>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</si>
  <si>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</si>
  <si>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</si>
  <si>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</si>
  <si>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</si>
  <si>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</si>
  <si>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</si>
  <si>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</si>
  <si>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</si>
  <si>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</si>
  <si>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</si>
  <si>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</si>
  <si>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</si>
  <si>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</si>
  <si>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</si>
  <si>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</si>
  <si>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</si>
  <si>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</si>
  <si>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</si>
  <si>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</si>
  <si>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</si>
  <si>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</si>
  <si>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</si>
  <si>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</si>
  <si>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</si>
  <si>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</si>
  <si>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</si>
  <si>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</si>
  <si>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</si>
  <si>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</si>
  <si>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</si>
  <si>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</si>
  <si>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</si>
  <si>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</si>
  <si>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</si>
  <si>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</si>
  <si>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</si>
  <si>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</si>
  <si>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</si>
  <si>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</si>
  <si>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</si>
  <si>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</si>
  <si>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</si>
  <si>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</si>
  <si>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</si>
  <si>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</si>
  <si>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</si>
  <si>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</si>
  <si>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</si>
  <si>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</si>
  <si>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</si>
  <si>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</si>
  <si>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</si>
  <si>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</si>
  <si>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</si>
  <si>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</si>
  <si>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</si>
  <si>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</si>
  <si>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</si>
  <si>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</si>
  <si>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</si>
  <si>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</si>
  <si>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</si>
  <si>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</si>
  <si>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</si>
  <si>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</si>
  <si>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</si>
  <si>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</si>
  <si>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</si>
  <si>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</si>
  <si>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</si>
  <si>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</si>
  <si>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</si>
  <si>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</si>
  <si>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</si>
  <si>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</si>
  <si>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</si>
  <si>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</si>
  <si>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</si>
  <si>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</si>
  <si>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</si>
  <si>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</si>
  <si>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</si>
  <si>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</si>
  <si>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</si>
  <si>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</si>
  <si>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</si>
  <si>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</si>
  <si>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</si>
  <si>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</si>
  <si>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</si>
  <si>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</si>
  <si>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</si>
  <si>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</si>
  <si>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</si>
  <si>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</si>
  <si>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</si>
  <si>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</si>
  <si>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</si>
  <si>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</si>
  <si>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</si>
  <si>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</si>
  <si>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</si>
  <si>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</si>
  <si>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</si>
  <si>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</si>
  <si>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</si>
  <si>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</si>
  <si>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</si>
  <si>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</si>
  <si>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</si>
  <si>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</si>
  <si>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</si>
  <si>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</si>
  <si>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</si>
  <si>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</si>
  <si>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</si>
  <si>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</si>
  <si>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</si>
  <si>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</si>
  <si>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</si>
  <si>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</si>
  <si>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</si>
  <si>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</si>
  <si>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</si>
  <si>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</si>
  <si>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</si>
  <si>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</si>
  <si>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</si>
  <si>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</si>
  <si>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</si>
  <si>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</si>
  <si>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</si>
  <si>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</si>
  <si>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</si>
  <si>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</si>
  <si>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</si>
  <si>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</si>
  <si>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</si>
  <si>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</si>
  <si>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</si>
  <si>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</si>
  <si>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</si>
  <si>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</si>
  <si>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</si>
  <si>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</si>
  <si>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</si>
  <si>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</si>
  <si>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</si>
  <si>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</si>
  <si>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</si>
  <si>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</si>
  <si>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</si>
  <si>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</si>
  <si>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</si>
  <si>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</si>
  <si>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</si>
  <si>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</si>
  <si>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</si>
  <si>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</si>
  <si>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</si>
  <si>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</si>
  <si>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</si>
  <si>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</si>
  <si>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</si>
  <si>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</si>
  <si>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</si>
  <si>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</si>
  <si>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</si>
  <si>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</si>
  <si>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</si>
  <si>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</si>
  <si>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</si>
  <si>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</si>
  <si>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</si>
  <si>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</si>
  <si>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</si>
  <si>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</si>
  <si>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</si>
  <si>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</si>
  <si>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</si>
  <si>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</si>
  <si>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</si>
  <si>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</si>
  <si>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</si>
  <si>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</si>
  <si>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</si>
  <si>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</si>
  <si>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</si>
  <si>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</si>
  <si>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</si>
  <si>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</si>
  <si>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</si>
  <si>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</si>
  <si>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</si>
  <si>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</si>
  <si>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</si>
  <si>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</si>
  <si>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</si>
  <si>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</si>
  <si>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</si>
  <si>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</si>
  <si>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</si>
  <si>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</si>
  <si>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</si>
  <si>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</si>
  <si>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</si>
  <si>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</si>
  <si>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</si>
  <si>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</si>
  <si>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</si>
  <si>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</si>
  <si>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</si>
  <si>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</si>
  <si>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</si>
  <si>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</si>
  <si>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</si>
  <si>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</si>
  <si>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</si>
  <si>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</si>
  <si>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</si>
  <si>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</si>
  <si>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</si>
  <si>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</si>
  <si>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</si>
  <si>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</si>
  <si>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</si>
  <si>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</si>
  <si>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</si>
  <si>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</si>
  <si>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</si>
  <si>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</si>
  <si>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</si>
  <si>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</si>
  <si>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</si>
  <si>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</si>
  <si>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</si>
  <si>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</si>
  <si>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</si>
  <si>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</si>
  <si>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</si>
  <si>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</si>
  <si>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</si>
  <si>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</si>
  <si>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</si>
  <si>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</si>
  <si>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</si>
  <si>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</si>
  <si>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</si>
  <si>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</si>
  <si>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</si>
  <si>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</si>
  <si>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</si>
  <si>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</si>
  <si>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</si>
  <si>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</si>
  <si>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</si>
  <si>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</si>
  <si>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</si>
  <si>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</si>
  <si>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</si>
  <si>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</si>
  <si>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</si>
  <si>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</si>
  <si>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</si>
  <si>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</si>
  <si>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</si>
  <si>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</si>
  <si>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</si>
  <si>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</si>
  <si>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</si>
  <si>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</si>
  <si>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</si>
  <si>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</si>
  <si>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</si>
  <si>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</si>
  <si>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</si>
  <si>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</si>
  <si>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</si>
  <si>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</si>
  <si>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</si>
  <si>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</si>
  <si>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</si>
  <si>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</si>
  <si>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</si>
  <si>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</si>
  <si>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</si>
  <si>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</si>
  <si>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</si>
  <si>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</si>
  <si>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</si>
  <si>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</si>
  <si>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</si>
  <si>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</si>
  <si>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</si>
  <si>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</si>
  <si>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</si>
  <si>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</si>
  <si>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</si>
  <si>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</si>
  <si>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</si>
  <si>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</si>
  <si>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</si>
  <si>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</si>
  <si>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</si>
  <si>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</si>
  <si>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</si>
  <si>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</si>
  <si>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</si>
  <si>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</si>
  <si>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</si>
  <si>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</si>
  <si>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</si>
  <si>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</si>
  <si>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</si>
  <si>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</si>
  <si>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</si>
  <si>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</si>
  <si>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</si>
  <si>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</si>
  <si>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</si>
  <si>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</si>
  <si>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</si>
  <si>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</si>
  <si>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</si>
  <si>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</si>
  <si>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</si>
  <si>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</si>
  <si>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</si>
  <si>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</si>
  <si>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</si>
  <si>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</si>
  <si>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</si>
  <si>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</si>
  <si>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</si>
  <si>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</si>
  <si>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</si>
  <si>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</si>
  <si>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</si>
  <si>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</si>
  <si>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</si>
  <si>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</si>
  <si>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</si>
  <si>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</si>
  <si>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</si>
  <si>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</si>
  <si>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</si>
  <si>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</si>
  <si>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</si>
  <si>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</si>
  <si>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</si>
  <si>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</si>
  <si>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</si>
  <si>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</si>
  <si>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</si>
  <si>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</si>
  <si>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</si>
  <si>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</si>
  <si>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</si>
  <si>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</si>
  <si>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</si>
  <si>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</si>
  <si>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</si>
  <si>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</si>
  <si>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</si>
  <si>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</si>
  <si>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</si>
  <si>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</si>
  <si>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</si>
  <si>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</si>
  <si>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</si>
  <si>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</si>
  <si>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</si>
  <si>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</si>
  <si>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</si>
  <si>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</si>
  <si>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</si>
  <si>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</si>
  <si>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</si>
  <si>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</si>
  <si>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</si>
  <si>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</si>
  <si>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</si>
  <si>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</si>
  <si>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</si>
  <si>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</si>
  <si>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</si>
  <si>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</si>
  <si>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</si>
  <si>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</si>
  <si>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</si>
  <si>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</si>
  <si>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</si>
  <si>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</si>
  <si>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</si>
  <si>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</si>
  <si>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</si>
  <si>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</si>
  <si>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</si>
  <si>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</si>
  <si>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</si>
  <si>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</si>
  <si>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</si>
  <si>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</si>
  <si>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</si>
  <si>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</si>
  <si>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</si>
  <si>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</si>
  <si>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</si>
  <si>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</si>
  <si>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</si>
  <si>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</si>
  <si>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</si>
  <si>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</si>
  <si>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</si>
  <si>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</si>
  <si>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</si>
  <si>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</si>
  <si>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</si>
  <si>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</si>
  <si>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</si>
  <si>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</si>
  <si>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</si>
  <si>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</si>
  <si>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</si>
  <si>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</si>
  <si>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</si>
  <si>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</si>
  <si>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</si>
  <si>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</si>
  <si>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</si>
  <si>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</si>
  <si>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</si>
  <si>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</si>
  <si>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</si>
  <si>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</si>
  <si>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</si>
  <si>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</si>
  <si>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</si>
  <si>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</si>
  <si>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</si>
  <si>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</si>
  <si>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</si>
  <si>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</si>
  <si>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</si>
  <si>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</si>
  <si>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</si>
  <si>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</si>
  <si>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</si>
  <si>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</si>
  <si>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</si>
  <si>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</si>
  <si>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</si>
  <si>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</si>
  <si>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</si>
  <si>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</si>
  <si>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</si>
  <si>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</si>
  <si>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</si>
  <si>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</si>
  <si>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</si>
  <si>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</si>
  <si>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</si>
  <si>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</si>
  <si>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</si>
  <si>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</si>
  <si>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</si>
  <si>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</si>
  <si>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</si>
  <si>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</si>
  <si>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</si>
  <si>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</si>
  <si>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</si>
  <si>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</si>
  <si>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</si>
  <si>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</si>
  <si>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</si>
  <si>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</si>
  <si>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</si>
  <si>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</si>
  <si>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</si>
  <si>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</si>
  <si>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</si>
  <si>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</si>
  <si>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</si>
  <si>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</si>
  <si>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</si>
  <si>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</si>
  <si>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</si>
  <si>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</si>
  <si>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</si>
  <si>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</si>
  <si>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</si>
  <si>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</si>
  <si>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</si>
  <si>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</si>
  <si>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</si>
  <si>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</si>
  <si>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</si>
  <si>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</si>
  <si>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</si>
  <si>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</si>
  <si>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</si>
  <si>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</si>
  <si>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</si>
  <si>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</si>
  <si>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</si>
  <si>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</si>
  <si>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</si>
  <si>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</si>
  <si>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</si>
  <si>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</si>
  <si>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</si>
  <si>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</si>
  <si>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</si>
  <si>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</si>
  <si>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</si>
  <si>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</si>
  <si>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</si>
  <si>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</si>
  <si>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</si>
  <si>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</si>
  <si>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</si>
  <si>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</si>
  <si>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</si>
  <si>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</si>
  <si>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</si>
  <si>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</si>
  <si>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</si>
  <si>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</si>
  <si>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</si>
  <si>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</si>
  <si>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</si>
  <si>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</si>
  <si>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</si>
  <si>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</si>
  <si>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</si>
  <si>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</si>
  <si>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</si>
  <si>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</si>
  <si>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</si>
  <si>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</si>
  <si>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</si>
  <si>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</si>
  <si>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</si>
  <si>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</si>
  <si>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</si>
  <si>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</si>
  <si>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</si>
  <si>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</si>
  <si>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</si>
  <si>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</si>
  <si>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</si>
  <si>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</si>
  <si>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</si>
  <si>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</si>
  <si>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</si>
  <si>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</si>
  <si>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</si>
  <si>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</si>
  <si>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</si>
  <si>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</si>
  <si>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</si>
  <si>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</si>
  <si>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</si>
  <si>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</si>
  <si>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</si>
  <si>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</si>
  <si>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</si>
  <si>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</si>
  <si>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</si>
  <si>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</si>
  <si>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</si>
  <si>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</si>
  <si>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</si>
  <si>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</si>
  <si>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</si>
  <si>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</si>
  <si>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</si>
  <si>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</si>
  <si>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</si>
  <si>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</si>
  <si>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</si>
  <si>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</si>
  <si>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</si>
  <si>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</si>
  <si>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</si>
  <si>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</si>
  <si>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</si>
  <si>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</si>
  <si>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</si>
  <si>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</si>
  <si>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</si>
  <si>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</si>
  <si>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</si>
  <si>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</si>
  <si>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</si>
  <si>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</si>
  <si>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</si>
  <si>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</si>
  <si>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</si>
  <si>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</si>
  <si>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</si>
  <si>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</si>
  <si>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</si>
  <si>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</si>
  <si>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</si>
  <si>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</si>
  <si>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</si>
  <si>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</si>
  <si>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</si>
  <si>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</si>
  <si>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</si>
  <si>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</si>
  <si>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</si>
  <si>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</si>
  <si>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</si>
  <si>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</si>
  <si>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</si>
  <si>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</si>
  <si>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</si>
  <si>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</si>
  <si>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</si>
  <si>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</si>
  <si>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</si>
  <si>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</si>
  <si>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</si>
  <si>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</si>
  <si>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</si>
  <si>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</si>
  <si>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</si>
  <si>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</si>
  <si>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</si>
  <si>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</si>
  <si>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</si>
  <si>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</si>
  <si>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</si>
  <si>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</si>
  <si>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</si>
  <si>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</si>
  <si>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</si>
  <si>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</si>
  <si>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</si>
  <si>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</si>
  <si>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</si>
  <si>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</si>
  <si>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</si>
  <si>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</si>
  <si>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</si>
  <si>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</si>
  <si>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</si>
  <si>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</si>
  <si>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</si>
  <si>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</si>
  <si>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</si>
  <si>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</si>
  <si>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</si>
  <si>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</si>
  <si>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</si>
  <si>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</si>
  <si>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</si>
  <si>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</si>
  <si>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</si>
  <si>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</si>
  <si>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</si>
  <si>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</si>
  <si>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</si>
  <si>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</si>
  <si>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</si>
  <si>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</si>
  <si>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</si>
  <si>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</si>
  <si>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</si>
  <si>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</si>
  <si>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</si>
  <si>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</si>
  <si>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</si>
  <si>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</si>
  <si>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</si>
  <si>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</si>
  <si>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</si>
  <si>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</si>
  <si>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</si>
  <si>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</si>
  <si>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</si>
  <si>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</si>
  <si>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</si>
  <si>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</si>
  <si>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</si>
  <si>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</si>
  <si>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</si>
  <si>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</si>
  <si>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</si>
  <si>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</si>
  <si>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</si>
  <si>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</si>
  <si>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</si>
  <si>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</si>
  <si>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</si>
  <si>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</si>
  <si>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</si>
  <si>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</si>
  <si>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</si>
  <si>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</si>
  <si>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</si>
  <si>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</si>
  <si>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</si>
  <si>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</si>
  <si>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</si>
  <si>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</si>
  <si>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</si>
  <si>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</si>
  <si>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</si>
  <si>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</si>
  <si>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</si>
  <si>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</si>
  <si>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</si>
  <si>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</si>
  <si>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</si>
  <si>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</si>
  <si>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</si>
  <si>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</si>
  <si>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</si>
  <si>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</si>
  <si>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</si>
  <si>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</si>
  <si>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</si>
  <si>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</si>
  <si>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</si>
  <si>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</si>
  <si>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</si>
  <si>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</si>
  <si>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</si>
  <si>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</si>
  <si>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</si>
  <si>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</si>
  <si>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</si>
  <si>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</si>
  <si>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</si>
  <si>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</si>
  <si>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</si>
  <si>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</si>
  <si>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</si>
  <si>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</si>
  <si>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</si>
  <si>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</si>
  <si>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</si>
  <si>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</si>
  <si>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</si>
  <si>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</si>
  <si>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</si>
  <si>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</si>
  <si>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</si>
  <si>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</si>
  <si>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</si>
  <si>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</si>
  <si>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</si>
  <si>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</si>
  <si>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</si>
  <si>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</si>
  <si>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</si>
  <si>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</si>
  <si>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</si>
  <si>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</si>
  <si>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</si>
  <si>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</si>
  <si>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</si>
  <si>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</si>
  <si>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</si>
  <si>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</si>
  <si>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</si>
  <si>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</si>
  <si>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</si>
  <si>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</si>
  <si>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</si>
  <si>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</si>
  <si>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</si>
  <si>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</si>
  <si>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</si>
  <si>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</si>
  <si>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</si>
  <si>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</si>
  <si>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</si>
  <si>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</si>
  <si>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</si>
  <si>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</si>
  <si>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</si>
  <si>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</si>
  <si>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</si>
  <si>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</si>
  <si>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</si>
  <si>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</si>
  <si>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</si>
  <si>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</si>
  <si>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</si>
  <si>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</si>
  <si>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</si>
  <si>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</si>
  <si>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</si>
  <si>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</si>
  <si>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</si>
  <si>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</si>
  <si>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</si>
  <si>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</si>
  <si>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</si>
  <si>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</si>
  <si>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</si>
  <si>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</si>
  <si>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</si>
  <si>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</si>
  <si>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</si>
  <si>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</si>
  <si>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</si>
  <si>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</si>
  <si>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</si>
  <si>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</si>
  <si>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</si>
  <si>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</si>
  <si>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</si>
  <si>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</si>
  <si>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</si>
  <si>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</si>
  <si>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</si>
  <si>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</si>
  <si>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</si>
  <si>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</si>
  <si>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</si>
  <si>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</si>
  <si>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</si>
  <si>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</si>
  <si>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</si>
  <si>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</si>
  <si>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</si>
  <si>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</si>
  <si>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</si>
  <si>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</si>
  <si>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</si>
  <si>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</si>
  <si>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</si>
  <si>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</si>
  <si>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</si>
  <si>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</si>
  <si>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</si>
  <si>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</si>
  <si>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</si>
  <si>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</si>
  <si>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</si>
  <si>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</si>
  <si>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</si>
  <si>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</si>
  <si>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</si>
  <si>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</si>
  <si>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</si>
  <si>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</si>
  <si>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</si>
  <si>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</si>
  <si>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</si>
  <si>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</si>
  <si>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</si>
  <si>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</si>
  <si>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</si>
  <si>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</si>
  <si>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</si>
  <si>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</si>
  <si>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</si>
  <si>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</si>
  <si>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</si>
  <si>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</si>
  <si>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</si>
  <si>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</si>
  <si>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</si>
  <si>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</si>
  <si>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</si>
  <si>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</si>
  <si>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</si>
  <si>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</si>
  <si>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</si>
  <si>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</si>
  <si>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</si>
  <si>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</si>
  <si>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</si>
  <si>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</si>
  <si>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</si>
  <si>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</si>
  <si>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</si>
  <si>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</si>
  <si>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</si>
  <si>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</si>
  <si>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</si>
  <si>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</si>
  <si>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</si>
  <si>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</si>
  <si>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</si>
  <si>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</si>
  <si>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</si>
  <si>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</si>
  <si>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</si>
  <si>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</si>
  <si>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</si>
  <si>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</si>
  <si>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</si>
  <si>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</si>
  <si>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</si>
  <si>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</si>
  <si>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</si>
  <si>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</si>
  <si>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</si>
  <si>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</si>
  <si>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</si>
  <si>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</si>
  <si>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</si>
  <si>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</si>
  <si>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</si>
  <si>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</si>
  <si>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</si>
  <si>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</si>
  <si>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</si>
  <si>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</si>
  <si>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</si>
  <si>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</si>
  <si>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</si>
  <si>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</si>
  <si>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</si>
  <si>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</si>
  <si>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</si>
  <si>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</si>
  <si>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</si>
  <si>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</si>
  <si>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</si>
  <si>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</si>
  <si>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</si>
  <si>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</si>
  <si>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</si>
  <si>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</si>
  <si>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</si>
  <si>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</si>
  <si>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</si>
  <si>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</si>
  <si>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</si>
  <si>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</si>
  <si>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</si>
  <si>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</si>
  <si>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</si>
  <si>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</si>
  <si>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</si>
  <si>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</si>
  <si>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</si>
  <si>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</si>
  <si>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</si>
  <si>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</si>
  <si>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</si>
  <si>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</si>
  <si>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</si>
  <si>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</si>
  <si>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</si>
  <si>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</si>
  <si>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</si>
  <si>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</si>
  <si>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</si>
  <si>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</si>
  <si>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</si>
  <si>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</si>
  <si>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</si>
  <si>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</si>
  <si>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</si>
  <si>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</si>
  <si>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</si>
  <si>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</si>
  <si>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</si>
  <si>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</si>
  <si>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</si>
  <si>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</si>
  <si>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</si>
  <si>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</si>
  <si>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</si>
  <si>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</si>
  <si>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</si>
  <si>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</si>
  <si>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</si>
  <si>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</si>
  <si>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</si>
  <si>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</si>
  <si>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</si>
  <si>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</si>
  <si>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</si>
  <si>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</si>
  <si>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</si>
  <si>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</si>
  <si>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</si>
  <si>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</si>
  <si>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</si>
  <si>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</si>
  <si>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</si>
  <si>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</si>
  <si>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</si>
  <si>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</si>
  <si>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</si>
  <si>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</si>
  <si>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</si>
  <si>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</si>
  <si>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</si>
  <si>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</si>
  <si>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</si>
  <si>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</si>
  <si>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</si>
  <si>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</si>
  <si>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</si>
  <si>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</si>
  <si>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</si>
  <si>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</si>
  <si>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</si>
  <si>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</si>
  <si>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</si>
  <si>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</si>
  <si>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</si>
  <si>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</si>
  <si>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</si>
  <si>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</si>
  <si>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</si>
  <si>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</si>
  <si>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</si>
  <si>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</si>
  <si>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</si>
  <si>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</si>
  <si>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</si>
  <si>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</si>
  <si>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</si>
  <si>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</si>
  <si>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</si>
  <si>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</si>
  <si>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</si>
  <si>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</si>
  <si>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</si>
  <si>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</si>
  <si>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</si>
  <si>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</si>
  <si>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</si>
  <si>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</si>
  <si>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</si>
  <si>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</si>
  <si>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</si>
  <si>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</si>
  <si>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</si>
  <si>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</si>
  <si>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</si>
  <si>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</si>
  <si>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</si>
  <si>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</si>
  <si>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</si>
  <si>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</si>
  <si>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</si>
  <si>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</si>
  <si>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</si>
  <si>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</si>
  <si>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</si>
  <si>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</si>
  <si>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</si>
  <si>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</si>
  <si>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</si>
  <si>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</si>
  <si>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</si>
  <si>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</si>
  <si>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</si>
  <si>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</si>
  <si>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</si>
  <si>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</si>
  <si>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</si>
  <si>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</si>
  <si>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</si>
  <si>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</si>
  <si>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</si>
  <si>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</si>
  <si>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</si>
  <si>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</si>
  <si>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</si>
  <si>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</si>
  <si>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</si>
  <si>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</si>
  <si>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</si>
  <si>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</si>
  <si>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</si>
  <si>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</si>
  <si>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</si>
  <si>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</si>
  <si>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</si>
  <si>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</si>
  <si>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</si>
  <si>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</si>
  <si>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</si>
  <si>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</si>
  <si>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</si>
  <si>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</si>
  <si>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</si>
  <si>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</si>
  <si>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</si>
  <si>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</si>
  <si>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</si>
  <si>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</si>
  <si>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</si>
  <si>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</si>
  <si>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</si>
  <si>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</si>
  <si>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</si>
  <si>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</si>
  <si>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</si>
  <si>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</si>
  <si>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</si>
  <si>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</si>
  <si>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</si>
  <si>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</si>
  <si>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</si>
  <si>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</si>
  <si>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</si>
  <si>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</si>
  <si>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</si>
  <si>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</si>
  <si>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</si>
  <si>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</si>
  <si>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</si>
  <si>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</si>
  <si>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</si>
  <si>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</si>
  <si>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</si>
  <si>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</si>
  <si>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</si>
  <si>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</si>
  <si>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</si>
  <si>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</si>
  <si>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</si>
  <si>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</si>
  <si>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</si>
  <si>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</si>
  <si>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</si>
  <si>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</si>
  <si>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</si>
  <si>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</si>
  <si>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</si>
  <si>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</si>
  <si>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</si>
  <si>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</si>
  <si>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</si>
  <si>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</si>
  <si>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</si>
  <si>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</si>
  <si>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</si>
  <si>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</si>
  <si>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</si>
  <si>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</si>
  <si>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</si>
  <si>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</si>
  <si>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</si>
  <si>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</si>
  <si>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</si>
  <si>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</si>
  <si>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</si>
  <si>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</si>
  <si>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</si>
  <si>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</si>
  <si>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</si>
  <si>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</si>
  <si>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</si>
  <si>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</si>
  <si>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</si>
  <si>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</si>
  <si>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</si>
  <si>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</si>
  <si>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</si>
  <si>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</si>
  <si>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</si>
  <si>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</si>
  <si>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</si>
  <si>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</si>
  <si>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</si>
  <si>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</si>
  <si>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</si>
  <si>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</si>
  <si>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</si>
  <si>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</si>
  <si>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</si>
  <si>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</si>
  <si>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</si>
  <si>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</si>
  <si>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</si>
  <si>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</si>
  <si>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</si>
  <si>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</si>
  <si>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</si>
  <si>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</si>
  <si>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</si>
  <si>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</si>
  <si>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</si>
  <si>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</si>
  <si>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</si>
  <si>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</si>
  <si>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</si>
  <si>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</si>
  <si>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</si>
  <si>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</si>
  <si>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</si>
  <si>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</si>
  <si>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</si>
  <si>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</si>
  <si>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</si>
  <si>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</si>
  <si>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</si>
  <si>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</si>
  <si>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</si>
  <si>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</si>
  <si>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</si>
  <si>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</si>
  <si>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</si>
  <si>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</si>
  <si>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</si>
  <si>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</si>
  <si>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</si>
  <si>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</si>
  <si>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</si>
  <si>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</si>
  <si>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</si>
  <si>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</si>
  <si>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</si>
  <si>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</si>
  <si>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</si>
  <si>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</si>
  <si>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</si>
  <si>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</si>
  <si>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</si>
  <si>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</si>
  <si>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</si>
  <si>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</si>
  <si>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</si>
  <si>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</si>
  <si>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</si>
  <si>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</si>
  <si>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</si>
  <si>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</si>
  <si>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</si>
  <si>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</si>
  <si>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</si>
  <si>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</si>
  <si>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</si>
  <si>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</si>
  <si>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</si>
  <si>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</si>
  <si>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</si>
  <si>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</si>
  <si>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</si>
  <si>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</si>
  <si>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</si>
  <si>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</si>
  <si>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</si>
  <si>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</si>
  <si>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</si>
  <si>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</si>
  <si>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</si>
  <si>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</si>
  <si>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</si>
  <si>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</si>
  <si>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</si>
  <si>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</si>
  <si>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</si>
  <si>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</si>
  <si>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</si>
  <si>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</si>
  <si>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</si>
  <si>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</si>
  <si>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</si>
  <si>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</si>
  <si>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</si>
  <si>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</si>
  <si>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</si>
  <si>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</si>
  <si>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</si>
  <si>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</si>
  <si>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</si>
  <si>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</si>
  <si>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</si>
  <si>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</si>
  <si>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</si>
  <si>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</si>
  <si>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</si>
  <si>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</si>
  <si>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</si>
  <si>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</si>
  <si>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</si>
  <si>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</si>
  <si>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</si>
  <si>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</si>
  <si>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</si>
  <si>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</si>
  <si>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</si>
  <si>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</si>
  <si>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</si>
  <si>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</si>
  <si>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</si>
  <si>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</si>
  <si>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</si>
  <si>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</si>
  <si>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</si>
  <si>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</si>
  <si>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</si>
  <si>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</si>
  <si>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</si>
  <si>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</si>
  <si>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</si>
  <si>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</si>
  <si>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</si>
  <si>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</si>
  <si>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</si>
  <si>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</si>
  <si>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</si>
  <si>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</si>
  <si>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</si>
  <si>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</si>
  <si>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</si>
  <si>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</si>
  <si>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</si>
  <si>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</si>
  <si>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</si>
  <si>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</si>
  <si>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</si>
  <si>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</si>
  <si>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</si>
  <si>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</si>
  <si>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</si>
  <si>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</si>
  <si>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</si>
  <si>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</si>
  <si>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</si>
  <si>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</si>
  <si>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</si>
  <si>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</si>
  <si>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</si>
  <si>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</si>
  <si>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</si>
  <si>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</si>
  <si>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</si>
  <si>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</si>
  <si>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</si>
  <si>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</si>
  <si>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</si>
  <si>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</si>
  <si>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</si>
  <si>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</si>
  <si>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</si>
  <si>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</si>
  <si>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</si>
  <si>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</si>
  <si>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</si>
  <si>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</si>
  <si>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</si>
  <si>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</si>
  <si>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</si>
  <si>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</si>
  <si>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</si>
  <si>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</si>
  <si>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</si>
  <si>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</si>
  <si>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</si>
  <si>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</si>
  <si>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</si>
  <si>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</si>
  <si>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</si>
  <si>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</si>
  <si>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</si>
  <si>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</si>
  <si>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</si>
  <si>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</si>
  <si>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</si>
  <si>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</si>
  <si>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</si>
  <si>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</si>
  <si>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</si>
  <si>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</si>
  <si>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</si>
  <si>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</si>
  <si>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</si>
  <si>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</si>
  <si>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</si>
  <si>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</si>
  <si>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</si>
  <si>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</si>
  <si>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</si>
  <si>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</si>
  <si>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</si>
  <si>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</si>
  <si>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</si>
  <si>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</si>
  <si>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</si>
  <si>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</si>
  <si>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</si>
  <si>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</si>
  <si>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</si>
  <si>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</si>
  <si>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</si>
  <si>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</si>
  <si>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</si>
  <si>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</si>
  <si>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</si>
  <si>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</si>
  <si>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</si>
  <si>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</si>
  <si>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</si>
  <si>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</si>
  <si>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</si>
  <si>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</si>
  <si>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</si>
  <si>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</si>
  <si>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</si>
  <si>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</si>
  <si>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</si>
  <si>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</si>
  <si>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</si>
  <si>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</si>
  <si>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</si>
  <si>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</si>
  <si>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</si>
  <si>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</si>
  <si>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</si>
  <si>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</si>
  <si>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</si>
  <si>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</si>
  <si>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</si>
  <si>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</si>
  <si>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</si>
  <si>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</si>
  <si>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</si>
  <si>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</si>
  <si>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</si>
  <si>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</si>
  <si>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</si>
  <si>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</si>
  <si>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</si>
  <si>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</si>
  <si>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</si>
  <si>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</si>
  <si>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</si>
  <si>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</si>
  <si>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</si>
  <si>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</si>
  <si>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</si>
  <si>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</si>
  <si>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</si>
  <si>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</si>
  <si>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</si>
  <si>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</si>
  <si>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</si>
  <si>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</si>
  <si>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</si>
  <si>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</si>
  <si>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</si>
  <si>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</si>
  <si>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</si>
  <si>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</si>
  <si>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</si>
  <si>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</si>
  <si>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</si>
  <si>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</si>
  <si>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</si>
  <si>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</si>
  <si>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</si>
  <si>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</si>
  <si>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</si>
  <si>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</si>
  <si>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</si>
  <si>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</si>
  <si>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</si>
  <si>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</si>
  <si>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</si>
  <si>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</si>
  <si>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</si>
  <si>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</si>
  <si>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</si>
  <si>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</si>
  <si>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</si>
  <si>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</si>
  <si>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</si>
  <si>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</si>
  <si>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</si>
  <si>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</si>
  <si>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</si>
  <si>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</si>
  <si>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</si>
  <si>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</si>
  <si>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</si>
  <si>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</si>
  <si>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</si>
  <si>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</si>
  <si>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</si>
  <si>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</si>
  <si>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</si>
  <si>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</si>
  <si>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</si>
  <si>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</si>
  <si>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</si>
  <si>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</si>
  <si>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</si>
  <si>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</si>
  <si>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</si>
  <si>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</si>
  <si>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</si>
  <si>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</si>
  <si>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</si>
  <si>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</si>
  <si>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</si>
  <si>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</si>
  <si>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</si>
  <si>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</si>
  <si>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</si>
  <si>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</si>
  <si>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</si>
  <si>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</si>
  <si>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</si>
  <si>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</si>
  <si>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</si>
  <si>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</si>
  <si>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</si>
  <si>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</si>
  <si>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</si>
  <si>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</si>
  <si>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</si>
  <si>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</si>
  <si>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</si>
  <si>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</si>
  <si>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</si>
  <si>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</si>
  <si>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</si>
  <si>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</si>
  <si>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</si>
  <si>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</si>
  <si>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</si>
  <si>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</si>
  <si>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</si>
  <si>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</si>
  <si>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</si>
  <si>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</si>
  <si>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</si>
  <si>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</si>
  <si>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</si>
  <si>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</si>
  <si>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</si>
  <si>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</si>
  <si>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</si>
  <si>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</si>
  <si>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</si>
  <si>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</si>
  <si>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</si>
  <si>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</si>
  <si>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</si>
  <si>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</si>
  <si>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</si>
  <si>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</si>
  <si>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</si>
  <si>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</si>
  <si>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</si>
  <si>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</si>
  <si>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</si>
  <si>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</si>
  <si>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</si>
  <si>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</si>
  <si>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</si>
  <si>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</si>
  <si>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</si>
  <si>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</si>
  <si>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</si>
  <si>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</si>
  <si>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</si>
  <si>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</si>
  <si>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</si>
  <si>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</si>
  <si>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</si>
  <si>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</si>
  <si>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</si>
  <si>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</si>
  <si>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</si>
  <si>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</si>
  <si>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</si>
  <si>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</si>
  <si>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</si>
  <si>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</si>
  <si>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</si>
  <si>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</si>
  <si>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</si>
  <si>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</si>
  <si>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</si>
  <si>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</si>
  <si>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</si>
  <si>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</si>
  <si>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</si>
  <si>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</si>
  <si>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</si>
  <si>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</si>
  <si>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</si>
  <si>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</si>
  <si>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</si>
  <si>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</si>
  <si>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</si>
  <si>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</si>
  <si>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</si>
  <si>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</si>
  <si>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</si>
  <si>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</si>
  <si>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</si>
  <si>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</si>
  <si>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</si>
  <si>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</si>
  <si>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</si>
  <si>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</si>
  <si>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</si>
  <si>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</si>
  <si>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</si>
  <si>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</si>
  <si>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</si>
  <si>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</si>
  <si>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</si>
  <si>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</si>
  <si>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</si>
  <si>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</si>
  <si>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</si>
  <si>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</si>
  <si>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</si>
  <si>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</si>
  <si>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</si>
  <si>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</si>
  <si>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</si>
  <si>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</si>
  <si>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</si>
  <si>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</si>
  <si>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</si>
  <si>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</si>
  <si>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</si>
  <si>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</si>
  <si>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</si>
  <si>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</si>
  <si>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</si>
  <si>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</si>
  <si>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</si>
  <si>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</si>
  <si>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</si>
  <si>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</si>
  <si>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</si>
  <si>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</si>
  <si>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</si>
  <si>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</si>
  <si>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</si>
  <si>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</si>
  <si>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</si>
  <si>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</si>
  <si>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</si>
  <si>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</si>
  <si>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</si>
  <si>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</si>
  <si>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</si>
  <si>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</si>
  <si>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</si>
  <si>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</si>
  <si>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</si>
  <si>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</si>
  <si>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</si>
  <si>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</si>
  <si>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</si>
  <si>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</si>
  <si>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</si>
  <si>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</si>
  <si>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</si>
  <si>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</si>
  <si>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</si>
  <si>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</si>
  <si>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</si>
  <si>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</si>
  <si>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</si>
  <si>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</si>
  <si>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</si>
  <si>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</si>
  <si>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</si>
  <si>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</si>
  <si>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</si>
  <si>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</si>
  <si>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</si>
  <si>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</si>
  <si>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</si>
  <si>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</si>
  <si>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</si>
  <si>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</si>
  <si>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</si>
  <si>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</si>
  <si>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</si>
  <si>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</si>
  <si>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</si>
  <si>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</si>
  <si>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</si>
  <si>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</si>
  <si>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</si>
  <si>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</si>
  <si>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</si>
  <si>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</si>
  <si>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</si>
  <si>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</si>
  <si>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</si>
  <si>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</si>
  <si>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</si>
  <si>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</si>
  <si>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</si>
  <si>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</si>
  <si>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</si>
  <si>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</si>
  <si>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</si>
  <si>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</si>
  <si>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</si>
  <si>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</si>
  <si>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</si>
  <si>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</si>
  <si>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</si>
  <si>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</si>
  <si>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</si>
  <si>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</si>
  <si>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</si>
  <si>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</si>
  <si>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</si>
  <si>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</si>
  <si>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</si>
  <si>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</si>
  <si>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</si>
  <si>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</si>
  <si>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</si>
  <si>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</si>
  <si>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</si>
  <si>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</si>
  <si>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</si>
  <si>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</si>
  <si>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</si>
  <si>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</si>
  <si>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</si>
  <si>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</si>
  <si>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</si>
  <si>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</si>
  <si>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</si>
  <si>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</si>
  <si>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</si>
  <si>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</si>
  <si>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</si>
  <si>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</si>
  <si>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</si>
  <si>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</si>
  <si>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</si>
  <si>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</si>
  <si>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</si>
  <si>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</si>
  <si>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</si>
  <si>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</si>
  <si>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</si>
  <si>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</si>
  <si>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</si>
  <si>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</si>
  <si>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</si>
  <si>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</si>
  <si>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</si>
  <si>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</si>
  <si>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</si>
  <si>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</si>
  <si>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</si>
  <si>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</si>
  <si>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</si>
  <si>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</si>
  <si>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</si>
  <si>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</si>
  <si>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</si>
  <si>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</si>
  <si>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</si>
  <si>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</si>
  <si>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</si>
  <si>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</si>
  <si>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</si>
  <si>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</si>
  <si>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</si>
  <si>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</si>
  <si>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</si>
  <si>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</si>
  <si>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</si>
  <si>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</si>
  <si>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</si>
  <si>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</si>
  <si>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</si>
  <si>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</si>
  <si>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</si>
  <si>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</si>
  <si>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</si>
  <si>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</si>
  <si>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</si>
  <si>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</si>
  <si>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</si>
  <si>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</si>
  <si>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</si>
  <si>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</si>
  <si>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</si>
  <si>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</si>
  <si>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</si>
  <si>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</si>
  <si>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</si>
  <si>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</si>
  <si>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</si>
  <si>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</si>
  <si>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</si>
  <si>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</si>
  <si>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</si>
  <si>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</si>
  <si>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</si>
  <si>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</si>
  <si>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</si>
  <si>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</si>
  <si>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</si>
  <si>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</si>
  <si>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</si>
  <si>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</si>
  <si>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</si>
  <si>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</si>
  <si>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</si>
  <si>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</si>
  <si>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</si>
  <si>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</si>
  <si>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</si>
  <si>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</si>
  <si>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</si>
  <si>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</si>
  <si>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</si>
  <si>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</si>
  <si>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</si>
  <si>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</si>
  <si>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</si>
  <si>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</si>
  <si>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</si>
  <si>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</si>
  <si>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</si>
  <si>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</si>
  <si>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</si>
  <si>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</si>
  <si>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</si>
  <si>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</si>
  <si>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</si>
  <si>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</si>
  <si>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</si>
  <si>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</si>
  <si>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</si>
  <si>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</si>
  <si>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</si>
  <si>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</si>
  <si>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</si>
  <si>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</si>
  <si>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</si>
  <si>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</si>
  <si>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</si>
  <si>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</si>
  <si>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</si>
  <si>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</si>
  <si>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</si>
  <si>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</si>
  <si>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</si>
  <si>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</si>
  <si>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</si>
  <si>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</si>
  <si>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</si>
  <si>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</si>
  <si>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</si>
  <si>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</si>
  <si>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</si>
  <si>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</si>
  <si>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</si>
  <si>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</si>
  <si>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</si>
  <si>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</si>
  <si>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</si>
  <si>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</si>
  <si>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</si>
  <si>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</si>
  <si>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</si>
  <si>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</si>
  <si>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</si>
  <si>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</si>
  <si>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</si>
  <si>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</si>
  <si>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</si>
  <si>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</si>
  <si>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</si>
  <si>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</si>
  <si>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</si>
  <si>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</si>
  <si>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</si>
  <si>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</si>
  <si>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</si>
  <si>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</si>
  <si>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</si>
  <si>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</si>
  <si>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</si>
  <si>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</si>
  <si>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</si>
  <si>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</si>
  <si>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</si>
  <si>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</si>
  <si>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</si>
  <si>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</si>
  <si>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</si>
  <si>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</si>
  <si>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</si>
  <si>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</si>
  <si>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</si>
  <si>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</si>
  <si>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</si>
  <si>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</si>
  <si>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</si>
  <si>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</si>
  <si>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</si>
  <si>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</si>
  <si>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</si>
  <si>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</si>
  <si>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</si>
  <si>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</si>
  <si>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</si>
  <si>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</si>
  <si>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</si>
  <si>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</si>
  <si>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</si>
  <si>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</si>
  <si>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</si>
  <si>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</si>
  <si>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</si>
  <si>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</si>
  <si>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</si>
  <si>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</si>
  <si>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</si>
  <si>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</si>
  <si>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</si>
  <si>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</si>
  <si>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</si>
  <si>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</si>
  <si>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</si>
  <si>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</si>
  <si>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</si>
  <si>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</si>
  <si>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</si>
  <si>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</si>
  <si>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</si>
  <si>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</si>
  <si>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</si>
  <si>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</si>
  <si>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</si>
  <si>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</si>
  <si>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</si>
  <si>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</si>
  <si>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</si>
  <si>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</si>
  <si>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</si>
  <si>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</si>
  <si>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</si>
  <si>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</si>
  <si>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</si>
  <si>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</si>
  <si>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</si>
  <si>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</si>
  <si>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</si>
  <si>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</si>
  <si>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</si>
  <si>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</si>
  <si>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</si>
  <si>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</si>
  <si>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</si>
  <si>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</si>
  <si>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</si>
  <si>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</si>
  <si>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</si>
  <si>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</si>
  <si>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</si>
  <si>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</si>
  <si>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</si>
  <si>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</si>
  <si>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</si>
  <si>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</si>
  <si>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</si>
  <si>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</si>
  <si>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</si>
  <si>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</si>
  <si>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</si>
  <si>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</si>
  <si>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</si>
  <si>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</si>
  <si>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</si>
  <si>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</si>
  <si>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</si>
  <si>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</si>
  <si>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</si>
  <si>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</si>
  <si>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</si>
  <si>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</si>
  <si>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</si>
  <si>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</si>
  <si>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</si>
  <si>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</si>
  <si>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</si>
  <si>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</si>
  <si>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</si>
  <si>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</si>
  <si>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</si>
  <si>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</si>
  <si>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</si>
  <si>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</si>
  <si>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</si>
  <si>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</si>
  <si>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</si>
  <si>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</si>
  <si>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</si>
  <si>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</si>
  <si>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</si>
  <si>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</si>
  <si>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</si>
  <si>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</si>
  <si>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</si>
  <si>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</si>
  <si>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</si>
  <si>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</si>
  <si>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</si>
  <si>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</si>
  <si>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</si>
  <si>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</si>
  <si>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</si>
  <si>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</si>
  <si>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</si>
  <si>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</si>
  <si>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</si>
  <si>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</si>
  <si>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</si>
  <si>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</si>
  <si>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</si>
  <si>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</si>
  <si>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</si>
  <si>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</si>
  <si>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</si>
  <si>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</si>
  <si>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</si>
  <si>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</si>
  <si>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</si>
  <si>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</si>
  <si>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</si>
  <si>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</si>
  <si>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</si>
  <si>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</si>
  <si>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</si>
  <si>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</si>
  <si>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</si>
  <si>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</si>
  <si>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</si>
  <si>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</si>
  <si>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</si>
  <si>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</si>
  <si>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</si>
  <si>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</si>
  <si>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</si>
  <si>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</si>
  <si>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</si>
  <si>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</si>
  <si>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</si>
  <si>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</si>
  <si>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</si>
  <si>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</si>
  <si>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</si>
  <si>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</si>
  <si>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</si>
  <si>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</si>
  <si>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</si>
  <si>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</si>
  <si>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</si>
  <si>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</si>
  <si>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</si>
  <si>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</si>
  <si>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</si>
  <si>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</si>
  <si>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</si>
  <si>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</si>
  <si>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</si>
  <si>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</si>
  <si>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</si>
  <si>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</si>
  <si>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</si>
  <si>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</si>
  <si>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</si>
  <si>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</si>
  <si>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</si>
  <si>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</si>
  <si>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</si>
  <si>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</si>
  <si>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</si>
  <si>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</si>
  <si>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</si>
  <si>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</si>
  <si>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</si>
  <si>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</si>
  <si>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</si>
  <si>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</si>
  <si>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</si>
  <si>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</si>
  <si>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</si>
  <si>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</si>
  <si>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</si>
  <si>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</si>
  <si>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</si>
  <si>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</si>
  <si>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</si>
  <si>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</si>
  <si>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</si>
  <si>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</si>
  <si>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</si>
  <si>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</si>
  <si>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</si>
  <si>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</si>
  <si>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</si>
  <si>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</si>
  <si>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</si>
  <si>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</si>
  <si>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</si>
  <si>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</si>
  <si>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</si>
  <si>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</si>
  <si>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</si>
  <si>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</si>
  <si>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</si>
  <si>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</si>
  <si>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</si>
  <si>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</si>
  <si>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</si>
  <si>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</si>
  <si>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</si>
  <si>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</si>
  <si>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</si>
  <si>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</si>
  <si>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</si>
  <si>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</si>
  <si>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</si>
  <si>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</si>
  <si>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</si>
  <si>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</si>
  <si>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</si>
  <si>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</si>
  <si>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</si>
  <si>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</si>
  <si>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</si>
  <si>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</si>
  <si>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</si>
  <si>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</si>
  <si>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</si>
  <si>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</si>
  <si>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</si>
  <si>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</si>
  <si>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</si>
  <si>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</si>
  <si>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</si>
  <si>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</si>
  <si>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</si>
  <si>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</si>
  <si>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</si>
  <si>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</si>
  <si>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</si>
  <si>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</si>
  <si>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</si>
  <si>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</si>
  <si>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</si>
  <si>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</si>
  <si>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</si>
  <si>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</si>
  <si>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</si>
  <si>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</si>
  <si>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</si>
  <si>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</si>
  <si>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</si>
  <si>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</si>
  <si>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</si>
  <si>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</si>
  <si>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</si>
  <si>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</si>
  <si>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</si>
  <si>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</si>
  <si>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</si>
  <si>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</si>
  <si>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</si>
  <si>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</si>
  <si>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</si>
  <si>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</si>
  <si>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</si>
  <si>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</si>
  <si>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</si>
  <si>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</si>
  <si>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</si>
  <si>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</si>
  <si>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</si>
  <si>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</si>
  <si>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</si>
  <si>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</si>
  <si>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</si>
  <si>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</si>
  <si>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</si>
  <si>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</si>
  <si>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</si>
  <si>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</si>
  <si>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</si>
  <si>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</si>
  <si>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</si>
  <si>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</si>
  <si>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</si>
  <si>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</si>
  <si>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</si>
  <si>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</si>
  <si>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</si>
  <si>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</si>
  <si>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</si>
  <si>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</si>
  <si>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</si>
  <si>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</si>
  <si>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</si>
  <si>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</si>
  <si>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</si>
  <si>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</si>
  <si>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</si>
  <si>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</si>
  <si>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</si>
  <si>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</si>
  <si>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</si>
  <si>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</si>
  <si>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</si>
  <si>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</si>
  <si>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</si>
  <si>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</si>
  <si>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</si>
  <si>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</si>
  <si>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</si>
  <si>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</si>
  <si>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</si>
  <si>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</si>
  <si>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</si>
  <si>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</si>
  <si>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</si>
  <si>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</si>
  <si>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</si>
  <si>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</si>
  <si>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</si>
  <si>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</si>
  <si>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</si>
  <si>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</si>
  <si>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</si>
  <si>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</si>
  <si>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</si>
  <si>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</si>
  <si>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</si>
  <si>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</si>
  <si>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</si>
  <si>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</si>
  <si>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</si>
  <si>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</si>
  <si>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</si>
  <si>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</si>
  <si>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</si>
  <si>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</si>
  <si>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</si>
  <si>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</si>
  <si>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</si>
  <si>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</si>
  <si>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</si>
  <si>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</si>
  <si>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</si>
  <si>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</si>
  <si>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</si>
  <si>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</si>
  <si>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</si>
  <si>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</si>
  <si>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</si>
  <si>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</si>
  <si>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</si>
  <si>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</si>
  <si>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</si>
  <si>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</si>
  <si>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</si>
  <si>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</si>
  <si>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</si>
  <si>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</si>
  <si>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</si>
  <si>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</si>
  <si>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</si>
  <si>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</si>
  <si>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</si>
  <si>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</si>
  <si>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</si>
  <si>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</si>
  <si>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</si>
  <si>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</si>
  <si>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</si>
  <si>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</si>
  <si>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</si>
  <si>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</si>
  <si>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</si>
  <si>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</si>
  <si>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</si>
  <si>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</si>
  <si>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</si>
  <si>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</si>
  <si>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</si>
  <si>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</si>
  <si>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</si>
  <si>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</si>
  <si>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</si>
  <si>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</si>
  <si>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</si>
  <si>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</si>
  <si>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</si>
  <si>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</si>
  <si>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</si>
  <si>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</si>
  <si>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</si>
  <si>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</si>
  <si>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</si>
  <si>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</si>
  <si>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</si>
  <si>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</si>
  <si>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</si>
  <si>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</si>
  <si>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</si>
  <si>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</si>
  <si>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</si>
  <si>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</si>
  <si>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</si>
  <si>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</si>
  <si>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</si>
  <si>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</si>
  <si>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</si>
  <si>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</si>
  <si>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</si>
  <si>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</si>
  <si>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</si>
  <si>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</si>
  <si>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</si>
  <si>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</si>
  <si>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</si>
  <si>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</si>
  <si>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</si>
  <si>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</si>
  <si>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</si>
  <si>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</si>
  <si>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</si>
  <si>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</si>
  <si>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</si>
  <si>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</si>
  <si>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</si>
  <si>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</si>
  <si>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</si>
  <si>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</si>
  <si>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</si>
  <si>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</si>
  <si>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</si>
  <si>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</si>
  <si>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</si>
  <si>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</si>
  <si>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</si>
  <si>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</si>
  <si>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</si>
  <si>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</si>
  <si>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</si>
  <si>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</si>
  <si>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</si>
  <si>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</si>
  <si>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</si>
  <si>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</si>
  <si>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</si>
  <si>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</si>
  <si>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</si>
  <si>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</si>
  <si>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</si>
  <si>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</si>
  <si>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</si>
  <si>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</si>
  <si>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</si>
  <si>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</si>
  <si>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</si>
  <si>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</si>
  <si>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</si>
  <si>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</si>
  <si>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</si>
  <si>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</si>
  <si>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</si>
  <si>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</si>
  <si>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</si>
  <si>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</si>
  <si>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</si>
  <si>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</si>
  <si>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</si>
  <si>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</si>
  <si>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</si>
  <si>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</si>
  <si>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</si>
  <si>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</si>
  <si>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</si>
  <si>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</si>
  <si>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</si>
  <si>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</si>
  <si>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</si>
  <si>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</si>
  <si>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</si>
  <si>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</si>
  <si>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</si>
  <si>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</si>
  <si>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</si>
  <si>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</si>
  <si>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</si>
  <si>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</si>
  <si>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</si>
  <si>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</si>
  <si>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</si>
  <si>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</si>
  <si>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</si>
  <si>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</si>
  <si>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</si>
  <si>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</si>
  <si>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</si>
  <si>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</si>
  <si>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</si>
  <si>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</si>
  <si>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</si>
  <si>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</si>
  <si>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</si>
  <si>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</si>
  <si>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</si>
  <si>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</si>
  <si>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</si>
  <si>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</si>
  <si>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</si>
  <si>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</si>
  <si>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</si>
  <si>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</si>
  <si>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</si>
  <si>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</si>
  <si>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</si>
  <si>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</si>
  <si>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</si>
  <si>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</si>
  <si>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</si>
  <si>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</si>
  <si>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</si>
  <si>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</si>
  <si>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</si>
  <si>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</si>
  <si>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</si>
  <si>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</si>
  <si>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</si>
  <si>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</si>
  <si>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</si>
  <si>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</si>
  <si>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</si>
  <si>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</si>
  <si>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</si>
  <si>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</si>
  <si>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</si>
  <si>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</si>
  <si>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</si>
  <si>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</si>
  <si>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</si>
  <si>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</si>
  <si>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</si>
  <si>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</si>
  <si>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</si>
  <si>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</si>
  <si>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</si>
  <si>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</si>
  <si>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</si>
  <si>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</si>
  <si>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</si>
  <si>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</si>
  <si>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</si>
  <si>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</si>
  <si>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</si>
  <si>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</si>
  <si>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</si>
  <si>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</si>
  <si>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</si>
  <si>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</si>
  <si>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</si>
  <si>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</si>
  <si>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</si>
  <si>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</si>
  <si>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</si>
  <si>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</si>
  <si>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</si>
  <si>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</si>
  <si>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</si>
  <si>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</si>
  <si>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</si>
  <si>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</si>
  <si>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</si>
  <si>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</si>
  <si>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</si>
  <si>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</si>
  <si>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</si>
  <si>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</si>
  <si>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</si>
  <si>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</si>
  <si>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</si>
  <si>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</si>
  <si>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</si>
  <si>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</si>
  <si>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</si>
  <si>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</si>
  <si>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</si>
  <si>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</si>
  <si>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</si>
  <si>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</si>
  <si>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</si>
  <si>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</si>
  <si>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</si>
  <si>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</si>
  <si>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</si>
  <si>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</si>
  <si>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</si>
  <si>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</si>
  <si>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</si>
  <si>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</si>
  <si>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</si>
  <si>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</si>
  <si>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</si>
  <si>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</si>
  <si>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</si>
  <si>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</si>
  <si>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</si>
  <si>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</si>
  <si>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</si>
  <si>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</si>
  <si>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</si>
  <si>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</si>
  <si>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</si>
  <si>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</si>
  <si>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</si>
  <si>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</si>
  <si>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</si>
  <si>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</si>
  <si>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</si>
  <si>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</si>
  <si>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</si>
  <si>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</si>
  <si>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</si>
  <si>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</si>
  <si>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</si>
  <si>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</si>
  <si>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</si>
  <si>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</si>
  <si>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</si>
  <si>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</si>
  <si>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</si>
  <si>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</si>
  <si>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</si>
  <si>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</si>
  <si>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</si>
  <si>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</si>
  <si>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</si>
  <si>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</si>
  <si>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</si>
  <si>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</si>
  <si>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</si>
  <si>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</si>
  <si>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</si>
  <si>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</si>
  <si>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</si>
  <si>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</si>
  <si>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</si>
  <si>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</si>
  <si>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</si>
  <si>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</si>
  <si>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</si>
  <si>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</si>
  <si>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</si>
  <si>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</si>
  <si>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</si>
  <si>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</si>
  <si>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</si>
  <si>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</si>
  <si>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</si>
  <si>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</si>
  <si>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</si>
  <si>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</si>
  <si>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</si>
  <si>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</si>
  <si>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</si>
  <si>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</si>
  <si>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</si>
  <si>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</si>
  <si>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</si>
  <si>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</si>
  <si>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</si>
  <si>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</si>
  <si>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</si>
  <si>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</si>
  <si>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</si>
  <si>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</si>
  <si>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</si>
  <si>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</si>
  <si>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</si>
  <si>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</si>
  <si>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</si>
  <si>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</si>
  <si>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</si>
  <si>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</si>
  <si>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</si>
  <si>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</si>
  <si>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</si>
  <si>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</si>
  <si>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</si>
  <si>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</si>
  <si>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</si>
  <si>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</si>
  <si>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</si>
  <si>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</si>
  <si>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</si>
  <si>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</si>
  <si>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</si>
  <si>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</si>
  <si>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</si>
  <si>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</si>
  <si>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</si>
  <si>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</si>
  <si>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</si>
  <si>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</si>
  <si>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</si>
  <si>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</si>
  <si>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</si>
  <si>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</si>
  <si>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</si>
  <si>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</si>
  <si>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</si>
  <si>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</si>
  <si>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</si>
  <si>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</si>
  <si>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</si>
  <si>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</si>
  <si>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</si>
  <si>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</si>
  <si>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</si>
  <si>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</si>
  <si>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</si>
  <si>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</si>
  <si>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</si>
  <si>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</si>
  <si>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</si>
  <si>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</si>
  <si>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</si>
  <si>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</si>
  <si>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</si>
  <si>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</si>
  <si>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</si>
  <si>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</si>
  <si>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</si>
  <si>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</si>
  <si>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</si>
  <si>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</si>
  <si>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</si>
  <si>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</si>
  <si>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</si>
  <si>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</si>
  <si>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</si>
  <si>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</si>
  <si>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</si>
  <si>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</si>
  <si>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</si>
  <si>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</si>
  <si>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</si>
  <si>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</si>
  <si>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</si>
  <si>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</si>
  <si>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</si>
  <si>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</si>
  <si>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</si>
  <si>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</si>
  <si>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</si>
  <si>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</si>
  <si>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</si>
  <si>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</si>
  <si>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</si>
  <si>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</si>
  <si>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</si>
  <si>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</si>
  <si>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</si>
  <si>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</si>
  <si>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</si>
  <si>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</si>
  <si>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</si>
  <si>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</si>
  <si>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</si>
  <si>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</si>
  <si>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</si>
  <si>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</si>
  <si>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</si>
  <si>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</si>
  <si>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</si>
  <si>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</si>
  <si>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</si>
  <si>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</si>
  <si>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</si>
  <si>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</si>
  <si>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</si>
  <si>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</si>
  <si>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</si>
  <si>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</si>
  <si>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</si>
  <si>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</si>
  <si>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</si>
  <si>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</si>
  <si>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</si>
  <si>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</si>
  <si>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</si>
  <si>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</si>
  <si>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</si>
  <si>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</si>
  <si>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</si>
  <si>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</si>
  <si>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</si>
  <si>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</si>
  <si>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</si>
  <si>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</si>
  <si>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</si>
  <si>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</si>
  <si>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</si>
  <si>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</si>
  <si>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</si>
  <si>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</si>
  <si>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</si>
  <si>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</si>
  <si>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</si>
  <si>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</si>
  <si>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</si>
  <si>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</si>
  <si>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</si>
  <si>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</si>
  <si>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</si>
  <si>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</si>
  <si>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</si>
  <si>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</si>
  <si>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</si>
  <si>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</si>
  <si>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</si>
  <si>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</si>
  <si>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</si>
  <si>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</si>
  <si>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</si>
  <si>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</si>
  <si>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</si>
  <si>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</si>
  <si>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</si>
  <si>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</si>
  <si>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</si>
  <si>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</si>
  <si>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</si>
  <si>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</si>
  <si>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</si>
  <si>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</si>
  <si>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</si>
  <si>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</si>
  <si>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</si>
  <si>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</si>
  <si>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</si>
  <si>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</si>
  <si>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</si>
  <si>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</si>
  <si>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</si>
  <si>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</si>
  <si>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</si>
  <si>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</si>
  <si>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</si>
  <si>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</si>
  <si>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</si>
  <si>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</si>
  <si>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</si>
  <si>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</si>
  <si>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</si>
  <si>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</si>
  <si>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</si>
  <si>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</si>
  <si>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</si>
  <si>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</si>
  <si>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</si>
  <si>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</si>
  <si>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</si>
  <si>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</si>
  <si>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</si>
  <si>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</si>
  <si>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</si>
  <si>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</si>
  <si>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</si>
  <si>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</si>
  <si>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</si>
  <si>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</si>
  <si>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</si>
  <si>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</si>
  <si>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</si>
  <si>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</si>
  <si>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</si>
  <si>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</si>
  <si>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</si>
  <si>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</si>
  <si>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</si>
  <si>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</si>
  <si>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</si>
  <si>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</si>
  <si>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</si>
  <si>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</si>
  <si>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</si>
  <si>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</si>
  <si>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</si>
  <si>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</si>
  <si>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</si>
  <si>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</si>
  <si>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</si>
  <si>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</si>
  <si>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</si>
  <si>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</si>
  <si>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</si>
  <si>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</si>
  <si>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</si>
  <si>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</si>
  <si>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</si>
  <si>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</si>
  <si>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</si>
  <si>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</si>
  <si>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</si>
  <si>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</si>
  <si>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</si>
  <si>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</si>
  <si>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</si>
  <si>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</si>
  <si>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</si>
  <si>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</si>
  <si>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</si>
  <si>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</si>
  <si>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</si>
  <si>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</si>
  <si>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</si>
  <si>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</si>
  <si>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</si>
  <si>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</si>
  <si>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</si>
  <si>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</si>
  <si>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</si>
  <si>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</si>
  <si>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</si>
  <si>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</si>
  <si>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</si>
  <si>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</si>
  <si>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</si>
  <si>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</si>
  <si>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</si>
  <si>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</si>
  <si>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</si>
  <si>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</si>
  <si>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</si>
  <si>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</si>
  <si>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</si>
  <si>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</si>
  <si>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</si>
  <si>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</si>
  <si>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</si>
  <si>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</si>
  <si>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</si>
  <si>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</si>
  <si>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</si>
  <si>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</si>
  <si>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</si>
  <si>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</si>
  <si>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</si>
  <si>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</si>
  <si>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</si>
  <si>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</si>
  <si>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</si>
  <si>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</si>
  <si>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</si>
  <si>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</si>
  <si>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</si>
  <si>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</si>
  <si>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</si>
  <si>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</si>
  <si>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</si>
  <si>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</si>
  <si>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</si>
  <si>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</si>
  <si>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</si>
  <si>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</si>
  <si>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</si>
  <si>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</si>
  <si>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</si>
  <si>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</si>
  <si>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</si>
  <si>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</si>
  <si>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</si>
  <si>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</si>
  <si>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</si>
  <si>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</si>
  <si>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</si>
  <si>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</si>
  <si>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</si>
  <si>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</si>
  <si>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</si>
  <si>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</si>
  <si>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</si>
  <si>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</si>
  <si>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</si>
  <si>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</si>
  <si>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</si>
  <si>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</si>
  <si>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</si>
  <si>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</si>
  <si>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</si>
  <si>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</si>
  <si>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</si>
  <si>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</si>
  <si>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</si>
  <si>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</si>
  <si>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</si>
  <si>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</si>
  <si>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</si>
  <si>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</si>
  <si>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</si>
  <si>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</si>
  <si>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</si>
  <si>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</si>
  <si>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</si>
  <si>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</si>
  <si>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</si>
  <si>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</si>
  <si>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</si>
  <si>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</si>
  <si>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</si>
  <si>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</si>
  <si>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</si>
  <si>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</si>
  <si>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</si>
  <si>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</si>
  <si>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</si>
  <si>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</si>
  <si>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</si>
  <si>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</si>
  <si>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</si>
  <si>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</si>
  <si>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</si>
  <si>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</si>
  <si>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</si>
  <si>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</si>
  <si>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</si>
  <si>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</si>
  <si>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</si>
  <si>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</si>
  <si>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</si>
  <si>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</si>
  <si>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</si>
  <si>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</si>
  <si>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</si>
  <si>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</si>
  <si>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</si>
  <si>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</si>
  <si>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</si>
  <si>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</si>
  <si>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</si>
  <si>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</si>
  <si>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</si>
  <si>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</si>
  <si>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</si>
  <si>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</si>
  <si>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</si>
  <si>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</si>
  <si>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</si>
  <si>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</si>
  <si>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</si>
  <si>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</si>
  <si>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</si>
  <si>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</si>
  <si>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</si>
  <si>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</si>
  <si>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</si>
  <si>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</si>
  <si>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</si>
  <si>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</si>
  <si>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</si>
  <si>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</si>
  <si>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</si>
  <si>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</si>
  <si>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</si>
  <si>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</si>
  <si>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</si>
  <si>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</si>
  <si>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</si>
  <si>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</si>
  <si>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</si>
  <si>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</si>
  <si>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</si>
  <si>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</si>
  <si>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</si>
  <si>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</si>
  <si>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</si>
  <si>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</si>
  <si>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</si>
  <si>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</si>
  <si>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</si>
  <si>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</si>
  <si>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</si>
  <si>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</si>
  <si>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</si>
  <si>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</si>
  <si>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</si>
  <si>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</si>
  <si>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</si>
  <si>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</si>
  <si>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</si>
  <si>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</si>
  <si>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</si>
  <si>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</si>
  <si>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</si>
  <si>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</si>
  <si>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</si>
  <si>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</si>
  <si>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</si>
  <si>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</si>
  <si>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</si>
  <si>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</si>
  <si>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</si>
  <si>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</si>
  <si>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</si>
  <si>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</si>
  <si>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</si>
  <si>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</si>
  <si>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</si>
  <si>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</si>
  <si>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</si>
  <si>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</si>
  <si>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</si>
  <si>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</si>
  <si>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</si>
  <si>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</si>
  <si>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</si>
  <si>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</si>
  <si>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</si>
  <si>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</si>
  <si>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</si>
  <si>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</si>
  <si>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</si>
  <si>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</si>
  <si>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</si>
  <si>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</si>
  <si>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</si>
  <si>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</si>
  <si>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</si>
  <si>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</si>
  <si>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</si>
  <si>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</si>
  <si>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</si>
  <si>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</si>
  <si>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</si>
  <si>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</si>
  <si>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</si>
  <si>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</si>
  <si>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</si>
  <si>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</si>
  <si>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</si>
  <si>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</si>
  <si>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</si>
  <si>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</si>
  <si>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</si>
  <si>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</si>
  <si>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</si>
  <si>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</si>
  <si>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</si>
  <si>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</si>
  <si>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</si>
  <si>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</si>
  <si>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</si>
  <si>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</si>
  <si>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</si>
  <si>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</si>
  <si>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</si>
  <si>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</si>
  <si>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</si>
  <si>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</si>
  <si>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</si>
  <si>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</si>
  <si>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</si>
  <si>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</si>
  <si>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</si>
  <si>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</si>
  <si>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</si>
  <si>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</si>
  <si>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</si>
  <si>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</si>
  <si>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</si>
  <si>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</si>
  <si>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</si>
  <si>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</si>
  <si>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</si>
  <si>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</si>
  <si>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</si>
  <si>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</si>
  <si>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</si>
  <si>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</si>
  <si>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</si>
  <si>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</si>
  <si>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</si>
  <si>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</si>
  <si>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</si>
  <si>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</si>
  <si>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</si>
  <si>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</si>
  <si>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</si>
  <si>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</si>
  <si>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</si>
  <si>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</si>
  <si>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</si>
  <si>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</si>
  <si>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</si>
  <si>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</si>
  <si>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</si>
  <si>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</si>
  <si>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</si>
  <si>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</si>
  <si>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</si>
  <si>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</si>
  <si>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</si>
  <si>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</si>
  <si>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</si>
  <si>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</si>
  <si>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</si>
  <si>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</si>
  <si>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</si>
  <si>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</si>
  <si>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</si>
  <si>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</si>
  <si>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</si>
  <si>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</si>
  <si>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</si>
  <si>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</si>
  <si>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</si>
  <si>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</si>
  <si>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</si>
  <si>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</si>
  <si>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</si>
  <si>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</si>
  <si>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</si>
  <si>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</si>
  <si>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</si>
  <si>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</si>
  <si>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</si>
  <si>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</si>
  <si>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</si>
  <si>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</si>
  <si>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</si>
  <si>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</si>
  <si>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</si>
  <si>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</si>
  <si>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</si>
  <si>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</si>
  <si>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</si>
  <si>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</si>
  <si>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</si>
  <si>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</si>
  <si>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</si>
  <si>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</si>
  <si>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</si>
  <si>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</si>
  <si>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</si>
  <si>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</si>
  <si>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</si>
  <si>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</si>
  <si>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</si>
  <si>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</si>
  <si>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</si>
  <si>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</si>
  <si>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</si>
  <si>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</si>
  <si>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</si>
  <si>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</si>
  <si>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</si>
  <si>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</si>
  <si>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</si>
  <si>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</si>
  <si>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</si>
  <si>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</si>
  <si>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</si>
  <si>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</si>
  <si>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</si>
  <si>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</si>
  <si>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</si>
  <si>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</si>
  <si>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</si>
  <si>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</si>
  <si>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</si>
  <si>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</si>
  <si>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</si>
  <si>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</si>
  <si>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</si>
  <si>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</si>
  <si>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</si>
  <si>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</si>
  <si>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</si>
  <si>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</si>
  <si>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</si>
  <si>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</si>
  <si>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</si>
  <si>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</si>
  <si>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</si>
  <si>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</si>
  <si>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</si>
  <si>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</si>
  <si>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</si>
  <si>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</si>
  <si>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</si>
  <si>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</si>
  <si>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</si>
  <si>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</si>
  <si>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</si>
  <si>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</si>
  <si>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</si>
  <si>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</si>
  <si>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</si>
  <si>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</si>
  <si>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</si>
  <si>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</si>
  <si>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</si>
  <si>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</si>
  <si>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</si>
  <si>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</si>
  <si>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</si>
  <si>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</si>
  <si>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</si>
  <si>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</si>
  <si>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</si>
  <si>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</si>
  <si>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</si>
  <si>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</si>
  <si>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</si>
  <si>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</si>
  <si>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</si>
  <si>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</si>
  <si>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</si>
  <si>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</si>
  <si>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</si>
  <si>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</si>
  <si>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</si>
  <si>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</si>
  <si>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</si>
  <si>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</si>
  <si>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</si>
  <si>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</si>
  <si>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</si>
  <si>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</si>
  <si>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</si>
  <si>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</si>
  <si>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</si>
  <si>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</si>
  <si>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</si>
  <si>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</si>
  <si>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</si>
  <si>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</si>
  <si>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</si>
  <si>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</si>
  <si>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</si>
  <si>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</si>
  <si>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</si>
  <si>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</si>
  <si>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</si>
  <si>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</si>
  <si>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</si>
  <si>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</si>
  <si>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</si>
  <si>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</si>
  <si>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</si>
  <si>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</si>
  <si>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</si>
  <si>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</si>
  <si>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</si>
  <si>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</si>
  <si>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</si>
  <si>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</si>
  <si>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</si>
  <si>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</si>
  <si>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</si>
  <si>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</si>
  <si>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</si>
  <si>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</si>
  <si>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</si>
  <si>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</si>
  <si>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</si>
  <si>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</si>
  <si>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</si>
  <si>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</si>
  <si>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</si>
  <si>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</si>
  <si>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</si>
  <si>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</si>
  <si>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</si>
  <si>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</si>
  <si>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</si>
  <si>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</si>
  <si>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</si>
  <si>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</si>
  <si>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</si>
  <si>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</si>
  <si>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</si>
  <si>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</si>
  <si>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</si>
  <si>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</si>
  <si>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</si>
  <si>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</si>
  <si>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</si>
  <si>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</si>
  <si>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</si>
  <si>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</si>
  <si>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</si>
  <si>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</si>
  <si>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</si>
  <si>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</si>
  <si>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</si>
  <si>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</si>
  <si>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</si>
  <si>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</si>
  <si>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</si>
  <si>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</si>
  <si>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</si>
  <si>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</si>
  <si>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</si>
  <si>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</si>
  <si>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</si>
  <si>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</si>
  <si>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</si>
  <si>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</si>
  <si>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</si>
  <si>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</si>
  <si>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</si>
  <si>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</si>
  <si>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</si>
  <si>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</si>
  <si>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</si>
  <si>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</si>
  <si>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</si>
  <si>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</si>
  <si>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</si>
  <si>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</si>
  <si>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</si>
  <si>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</si>
  <si>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</si>
  <si>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</si>
  <si>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</si>
  <si>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</si>
  <si>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</si>
  <si>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</si>
  <si>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</si>
  <si>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</si>
  <si>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</si>
  <si>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</si>
  <si>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</si>
  <si>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</si>
  <si>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</si>
  <si>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</si>
  <si>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</si>
  <si>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</si>
  <si>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</si>
  <si>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</si>
  <si>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</si>
  <si>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</si>
  <si>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</si>
  <si>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</si>
  <si>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</si>
  <si>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</si>
  <si>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</si>
  <si>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</si>
  <si>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</si>
  <si>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</si>
  <si>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</si>
  <si>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</si>
  <si>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</si>
  <si>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</si>
  <si>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</si>
  <si>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</si>
  <si>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</si>
  <si>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</si>
  <si>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</si>
  <si>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</si>
  <si>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</si>
  <si>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</si>
  <si>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</si>
  <si>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</si>
  <si>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</si>
  <si>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</si>
  <si>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</si>
  <si>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</si>
  <si>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</si>
  <si>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</si>
  <si>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</si>
  <si>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</si>
  <si>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</si>
  <si>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</si>
  <si>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</si>
  <si>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</si>
  <si>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</si>
  <si>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</si>
  <si>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</si>
  <si>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</si>
  <si>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</si>
  <si>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</si>
  <si>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</si>
  <si>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</si>
  <si>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</si>
  <si>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</si>
  <si>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</si>
  <si>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</si>
  <si>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</si>
  <si>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</si>
  <si>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</si>
  <si>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</si>
  <si>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</si>
  <si>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</si>
  <si>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</si>
  <si>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</si>
  <si>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</si>
  <si>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</si>
  <si>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</si>
  <si>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</si>
  <si>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</si>
  <si>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</si>
  <si>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</si>
  <si>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</si>
  <si>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</si>
  <si>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</si>
  <si>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</si>
  <si>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</si>
  <si>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</si>
  <si>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</si>
  <si>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</si>
  <si>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</si>
  <si>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</si>
  <si>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</si>
  <si>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</si>
  <si>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</si>
  <si>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</si>
  <si>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</si>
  <si>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</si>
  <si>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</si>
  <si>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</si>
  <si>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</si>
  <si>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</si>
  <si>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</si>
  <si>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</si>
  <si>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</si>
  <si>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</si>
  <si>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</si>
  <si>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</si>
  <si>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</si>
  <si>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</si>
  <si>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</si>
  <si>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</si>
  <si>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</si>
  <si>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</si>
  <si>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</si>
  <si>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</si>
  <si>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</si>
  <si>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</si>
  <si>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</si>
  <si>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</si>
  <si>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</si>
  <si>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</si>
  <si>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</si>
  <si>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</si>
  <si>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</si>
  <si>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</si>
  <si>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</si>
  <si>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</si>
  <si>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</si>
  <si>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</si>
  <si>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</si>
  <si>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</si>
  <si>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</si>
  <si>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</si>
  <si>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</si>
  <si>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</si>
  <si>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</si>
  <si>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</si>
  <si>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</si>
  <si>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</si>
  <si>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</si>
  <si>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</si>
  <si>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</si>
  <si>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</si>
  <si>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</si>
  <si>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</si>
  <si>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</si>
  <si>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</si>
  <si>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</si>
  <si>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</si>
  <si>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</si>
  <si>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</si>
  <si>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</si>
  <si>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</si>
  <si>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</si>
  <si>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</si>
  <si>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</si>
  <si>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</si>
  <si>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</si>
  <si>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</si>
  <si>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</si>
  <si>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</si>
  <si>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</si>
  <si>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</si>
  <si>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</si>
  <si>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</si>
  <si>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</si>
  <si>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</si>
  <si>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</si>
  <si>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</si>
  <si>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</si>
  <si>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</si>
  <si>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</si>
  <si>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</si>
  <si>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</si>
  <si>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</si>
  <si>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</si>
  <si>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</si>
  <si>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</si>
  <si>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</si>
  <si>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</si>
  <si>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</si>
  <si>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</si>
  <si>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</si>
  <si>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</si>
  <si>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</si>
  <si>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</si>
  <si>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</si>
  <si>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</si>
  <si>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</si>
  <si>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</si>
  <si>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</si>
  <si>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</si>
  <si>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</si>
  <si>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</si>
  <si>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</si>
  <si>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</si>
  <si>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</si>
  <si>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</si>
  <si>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</si>
  <si>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</si>
  <si>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</si>
  <si>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</si>
  <si>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</si>
  <si>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</si>
  <si>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</si>
  <si>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</si>
  <si>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</si>
  <si>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</si>
  <si>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</si>
  <si>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</si>
  <si>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</si>
  <si>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</si>
  <si>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</si>
  <si>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</si>
  <si>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</si>
  <si>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</si>
  <si>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</si>
  <si>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</si>
  <si>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</si>
  <si>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</si>
  <si>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</si>
  <si>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</si>
  <si>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</si>
  <si>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</si>
  <si>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</si>
  <si>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</si>
  <si>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</si>
  <si>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</si>
  <si>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</si>
  <si>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</si>
  <si>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</si>
  <si>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</si>
  <si>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</si>
  <si>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</si>
  <si>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</si>
  <si>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</si>
  <si>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</si>
  <si>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</si>
  <si>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</si>
  <si>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</si>
  <si>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</si>
  <si>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</si>
  <si>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</si>
  <si>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</si>
  <si>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</si>
  <si>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</si>
  <si>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</si>
  <si>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</si>
  <si>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</si>
  <si>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</si>
  <si>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</si>
  <si>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</si>
  <si>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</si>
  <si>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</si>
  <si>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</si>
  <si>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</si>
  <si>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</si>
  <si>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</si>
  <si>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</si>
  <si>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</si>
  <si>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</si>
  <si>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</si>
  <si>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</si>
  <si>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</si>
  <si>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</si>
  <si>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</si>
  <si>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</si>
  <si>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</si>
  <si>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</si>
  <si>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</si>
  <si>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</si>
  <si>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</si>
  <si>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</si>
  <si>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</si>
  <si>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</si>
  <si>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</si>
  <si>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</si>
  <si>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</si>
  <si>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</si>
  <si>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</si>
  <si>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</si>
  <si>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</si>
  <si>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</si>
  <si>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</si>
  <si>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</si>
  <si>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</si>
  <si>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</si>
  <si>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</si>
  <si>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</si>
  <si>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</si>
  <si>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</si>
  <si>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</si>
  <si>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</si>
  <si>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</si>
  <si>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</si>
  <si>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</si>
  <si>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</si>
  <si>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</si>
  <si>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</si>
  <si>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</si>
  <si>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</si>
  <si>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</si>
  <si>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</si>
  <si>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</si>
  <si>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</si>
  <si>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</si>
  <si>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</si>
  <si>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</si>
  <si>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</si>
  <si>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</si>
  <si>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</si>
  <si>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</si>
  <si>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</si>
  <si>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</si>
  <si>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</si>
  <si>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</si>
  <si>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</si>
  <si>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</si>
  <si>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</si>
  <si>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</si>
  <si>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</si>
  <si>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</si>
  <si>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</si>
  <si>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</si>
  <si>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</si>
  <si>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</si>
  <si>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</si>
  <si>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</si>
  <si>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</si>
  <si>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</si>
  <si>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</si>
  <si>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</si>
  <si>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</si>
  <si>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</si>
  <si>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</si>
  <si>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</si>
  <si>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</si>
  <si>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</si>
  <si>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</si>
  <si>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</si>
  <si>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</si>
  <si>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</si>
  <si>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</si>
  <si>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</si>
  <si>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</si>
  <si>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</si>
  <si>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</si>
  <si>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</si>
  <si>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</si>
  <si>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</si>
  <si>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</si>
  <si>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</si>
  <si>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</si>
  <si>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</si>
  <si>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</si>
  <si>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</si>
  <si>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</si>
  <si>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</si>
  <si>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</si>
  <si>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</si>
  <si>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</si>
  <si>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</si>
  <si>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</si>
  <si>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</si>
  <si>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</si>
  <si>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</si>
  <si>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</si>
  <si>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</si>
  <si>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</si>
  <si>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</si>
  <si>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</si>
  <si>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</si>
  <si>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</si>
  <si>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</si>
  <si>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</si>
  <si>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</si>
  <si>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</si>
  <si>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</si>
  <si>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</si>
  <si>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</si>
  <si>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</si>
  <si>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</si>
  <si>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</si>
  <si>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</si>
  <si>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</si>
  <si>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</si>
  <si>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</si>
  <si>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</si>
  <si>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</si>
  <si>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</si>
  <si>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</si>
  <si>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</si>
  <si>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</si>
  <si>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</si>
  <si>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</si>
  <si>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</si>
  <si>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</si>
  <si>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</si>
  <si>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</si>
  <si>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</si>
  <si>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</si>
  <si>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</si>
  <si>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</si>
  <si>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</si>
  <si>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</si>
  <si>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</si>
  <si>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</si>
  <si>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</si>
  <si>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</si>
  <si>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</si>
  <si>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</si>
  <si>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</si>
  <si>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</si>
  <si>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</si>
  <si>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</si>
  <si>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</si>
  <si>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</si>
  <si>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</si>
  <si>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</si>
  <si>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</si>
  <si>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</si>
  <si>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</si>
  <si>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</si>
  <si>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</si>
  <si>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</si>
  <si>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</si>
  <si>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</si>
  <si>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</si>
  <si>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</si>
  <si>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</si>
  <si>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</si>
  <si>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</si>
  <si>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</si>
  <si>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</si>
  <si>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</si>
  <si>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</si>
  <si>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</si>
  <si>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</si>
  <si>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</si>
  <si>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</si>
  <si>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</si>
  <si>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</si>
  <si>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</si>
  <si>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</si>
  <si>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</si>
  <si>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</si>
  <si>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</si>
  <si>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</si>
  <si>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</si>
  <si>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</si>
  <si>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</si>
  <si>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</si>
  <si>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</si>
  <si>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</si>
  <si>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</si>
  <si>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</si>
  <si>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</si>
  <si>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</si>
  <si>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</si>
  <si>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</si>
  <si>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</si>
  <si>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</si>
  <si>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</si>
  <si>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</si>
  <si>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</si>
  <si>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</si>
  <si>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</si>
  <si>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</si>
  <si>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</si>
  <si>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</si>
  <si>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</si>
  <si>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</si>
  <si>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</si>
  <si>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</si>
  <si>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</si>
  <si>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</si>
  <si>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</si>
  <si>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</si>
  <si>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</si>
  <si>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</si>
  <si>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</si>
  <si>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</si>
  <si>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</si>
  <si>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</si>
  <si>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</si>
  <si>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</si>
  <si>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</si>
  <si>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</si>
  <si>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</si>
  <si>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</si>
  <si>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</si>
  <si>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</si>
  <si>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</si>
  <si>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</si>
  <si>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</si>
  <si>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</si>
  <si>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</si>
  <si>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</si>
  <si>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</si>
  <si>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</si>
  <si>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</si>
  <si>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</si>
  <si>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</si>
  <si>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</si>
  <si>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</si>
  <si>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</si>
  <si>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</si>
  <si>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</si>
  <si>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</si>
  <si>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</si>
  <si>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</si>
  <si>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</si>
  <si>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</si>
  <si>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</si>
  <si>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</si>
  <si>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</si>
  <si>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</si>
  <si>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</si>
  <si>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</si>
  <si>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</si>
  <si>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</si>
  <si>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</si>
  <si>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</si>
  <si>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</si>
  <si>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</si>
  <si>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</si>
  <si>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</si>
  <si>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</si>
  <si>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</si>
  <si>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</si>
  <si>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</si>
  <si>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</si>
  <si>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</si>
  <si>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</si>
  <si>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</si>
  <si>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</si>
  <si>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</si>
  <si>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</si>
  <si>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</si>
  <si>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</si>
  <si>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</si>
  <si>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</si>
  <si>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</si>
  <si>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</si>
  <si>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</si>
  <si>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</si>
  <si>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</si>
  <si>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</si>
  <si>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</si>
  <si>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</si>
  <si>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</si>
  <si>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</si>
  <si>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</si>
  <si>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</si>
  <si>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</si>
  <si>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</si>
  <si>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</si>
  <si>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</si>
  <si>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</si>
  <si>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</si>
  <si>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</si>
  <si>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</si>
  <si>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</si>
  <si>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</si>
  <si>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</si>
  <si>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</si>
  <si>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</si>
  <si>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</si>
  <si>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</si>
  <si>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</si>
  <si>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</si>
  <si>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</si>
  <si>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</si>
  <si>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</si>
  <si>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</si>
  <si>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</si>
  <si>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</si>
  <si>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</si>
  <si>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</si>
  <si>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</si>
  <si>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</si>
  <si>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</si>
  <si>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</si>
  <si>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</si>
  <si>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</si>
  <si>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</si>
  <si>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</si>
  <si>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</si>
  <si>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</si>
  <si>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</si>
  <si>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</si>
  <si>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</si>
  <si>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</si>
  <si>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</si>
  <si>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</si>
  <si>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</si>
  <si>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</si>
  <si>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</si>
  <si>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</si>
  <si>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</si>
  <si>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</si>
  <si>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</si>
  <si>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</si>
  <si>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</si>
  <si>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</si>
  <si>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</si>
  <si>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</si>
  <si>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</si>
  <si>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</si>
  <si>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</si>
  <si>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</si>
  <si>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</si>
  <si>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</si>
  <si>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</si>
  <si>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</si>
  <si>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</si>
  <si>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</si>
  <si>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</si>
  <si>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</si>
  <si>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</si>
  <si>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</si>
  <si>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</si>
  <si>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</si>
  <si>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</si>
  <si>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</si>
  <si>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</si>
  <si>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</si>
  <si>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</si>
  <si>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</si>
  <si>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</si>
  <si>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</si>
  <si>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</si>
  <si>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</si>
  <si>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</si>
  <si>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</si>
  <si>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</si>
  <si>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</si>
  <si>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</si>
  <si>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</si>
  <si>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</si>
  <si>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</si>
  <si>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</si>
  <si>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</si>
  <si>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</si>
  <si>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</si>
  <si>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</si>
  <si>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</si>
  <si>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</si>
  <si>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</si>
  <si>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</si>
  <si>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</si>
  <si>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</si>
  <si>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</si>
  <si>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</si>
  <si>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</si>
  <si>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</si>
  <si>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</si>
  <si>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</si>
  <si>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</si>
  <si>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</si>
  <si>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</si>
  <si>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</si>
  <si>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</si>
  <si>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</si>
  <si>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</si>
  <si>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</si>
  <si>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</si>
  <si>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</si>
  <si>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</si>
  <si>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</si>
  <si>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</si>
  <si>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</si>
  <si>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</si>
  <si>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</si>
  <si>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</si>
  <si>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</si>
  <si>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</si>
  <si>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</si>
  <si>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</si>
  <si>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</si>
  <si>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</si>
  <si>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</si>
  <si>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</si>
  <si>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</si>
  <si>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</si>
  <si>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</si>
  <si>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</si>
  <si>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</si>
  <si>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</si>
  <si>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</si>
  <si>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</si>
  <si>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</si>
  <si>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</si>
  <si>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</si>
  <si>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</si>
  <si>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</si>
  <si>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</si>
  <si>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</si>
  <si>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</si>
  <si>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</si>
  <si>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</si>
  <si>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</si>
  <si>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</si>
  <si>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</si>
  <si>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</si>
  <si>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</si>
  <si>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</si>
  <si>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</si>
  <si>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</si>
  <si>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</si>
  <si>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</si>
  <si>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</si>
  <si>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</si>
  <si>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</si>
  <si>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</si>
  <si>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</si>
  <si>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</si>
  <si>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</si>
  <si>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</si>
  <si>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</si>
  <si>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</si>
  <si>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</si>
  <si>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</si>
  <si>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</si>
  <si>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</si>
  <si>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</si>
  <si>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</si>
  <si>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</si>
  <si>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</si>
  <si>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</si>
  <si>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</si>
  <si>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</si>
  <si>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</si>
  <si>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</si>
  <si>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</si>
  <si>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</si>
  <si>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</si>
  <si>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</si>
  <si>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</si>
  <si>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</si>
  <si>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</si>
  <si>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</si>
  <si>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</si>
  <si>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</si>
  <si>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</si>
  <si>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</si>
  <si>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</si>
  <si>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</si>
  <si>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</si>
  <si>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</si>
  <si>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</si>
  <si>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</si>
  <si>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</si>
  <si>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</si>
  <si>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</si>
  <si>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</si>
  <si>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</si>
  <si>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</si>
  <si>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</si>
  <si>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</si>
  <si>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</si>
  <si>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</si>
  <si>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</si>
  <si>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</si>
  <si>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</si>
  <si>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</si>
  <si>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</si>
  <si>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</si>
  <si>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</si>
  <si>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</si>
  <si>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</si>
  <si>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</si>
  <si>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</si>
  <si>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</si>
  <si>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</si>
  <si>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</si>
  <si>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</si>
  <si>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</si>
  <si>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</si>
  <si>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</si>
  <si>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</si>
  <si>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</si>
  <si>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</si>
  <si>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</si>
  <si>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</si>
  <si>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</si>
  <si>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</si>
  <si>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</si>
  <si>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</si>
  <si>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</si>
  <si>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</si>
  <si>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</si>
  <si>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</si>
  <si>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</si>
  <si>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</si>
  <si>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</si>
  <si>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</si>
  <si>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</si>
  <si>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</si>
  <si>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</si>
  <si>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</si>
  <si>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</si>
  <si>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</si>
  <si>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</si>
  <si>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</si>
  <si>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</si>
  <si>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</si>
  <si>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</si>
  <si>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</si>
  <si>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</si>
  <si>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</si>
  <si>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</si>
  <si>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</si>
  <si>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</si>
  <si>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</si>
  <si>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</si>
  <si>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</si>
  <si>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</si>
  <si>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</si>
  <si>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</si>
  <si>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</si>
  <si>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</si>
  <si>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</si>
  <si>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</si>
  <si>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</si>
  <si>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</si>
  <si>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</si>
  <si>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</si>
  <si>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</si>
  <si>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</si>
  <si>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</si>
  <si>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</si>
  <si>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</si>
  <si>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</si>
  <si>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</si>
  <si>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</si>
  <si>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</si>
  <si>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</si>
  <si>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</si>
  <si>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</si>
  <si>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</si>
  <si>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</si>
  <si>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</si>
  <si>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</si>
  <si>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</si>
  <si>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</si>
  <si>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</si>
  <si>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</si>
  <si>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</si>
  <si>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</si>
  <si>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</si>
  <si>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</si>
  <si>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</si>
  <si>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</si>
  <si>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</si>
  <si>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</si>
  <si>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</si>
  <si>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</si>
  <si>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</si>
  <si>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</si>
  <si>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</si>
  <si>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</si>
  <si>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</si>
  <si>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</si>
  <si>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</si>
  <si>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</si>
  <si>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</si>
  <si>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</si>
  <si>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</si>
  <si>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</si>
  <si>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</si>
  <si>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</si>
  <si>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</si>
  <si>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</si>
  <si>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</si>
  <si>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</si>
  <si>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</si>
  <si>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PCM-20251124-00000452</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</si>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</sst>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322.40752997685195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45985.355955902778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45985.355955902778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45985.355955902778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45985.355955902778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45985.355955902778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45985.355955902778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45985.355955902778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45985.355955902778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45985.355955902778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45985.355955902778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45985.355955902778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45985.355955902778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45985.355955902778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45985.355955902778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45985.355955902778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45985.355955902778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45985.355955902778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45985.355955902778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45985.355955902778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45985.355955902778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45985.355955902778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45985.355955902778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45985.355955902778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45985.355955902778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45985.355955902778</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45985.355955902778</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F706E0B1-CB27-49EA-8BE4-D8F1C131C0C1}"/>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160.35611793981661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0.96853692129661795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45985.355955902778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45985.355955902778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45985.355955902778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45985.355955902778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45985.355955902778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45985.355955902778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45985.355955902778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45985.355955902778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45985.355955902778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45985.355955902778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45985.355955902778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45985.355955902778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45985.355955902778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45985.355955902778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45985.355955902778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45985.355955902778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45985.355955902778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45985.355955902778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45985.355955902778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45985.355955902778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45985.355955902778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45985.355955902778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45985.355955902778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45985.355955902778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45985.355955902778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45985.355955902778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45985.355955902778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45985.355955902778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45985.355955902778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45985.355955902778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45985.355955902778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45985.355955902778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45985.355955902778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45985.355955902778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45985.355955902778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45985.355955902778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45985.355955902778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45985.355955902778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45985.355955902778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45985.355955902778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45985.355955902778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45985.355955902778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45985.355955902778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45985.355955902778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45985.355955902778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45985.355955902778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45985.355955902778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45985.355955902778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45985.355955902778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45985.355955902778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45985.355955902778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45985.355955902778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45985.355955902778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45985.355955902778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45985.355955902778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45985.355955902778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45985.355955902778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45985.355955902778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45985.355955902778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45985.355955902778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45985.355955902778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45985.355955902778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45985.355955902778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45985.355955902778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45985.355955902778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45985.355955902778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45985.355955902778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45985.355955902778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45985.355955902778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45985.355955902778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45985.355955902778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45985.355955902778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45985.355955902778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45985.355955902778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45985.355955902778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45985.355955902778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45985.355955902778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45985.355955902778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45985.355955902778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45985.355955902778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45985.355955902778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45985.355955902778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45985.355955902778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45985.355955902778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45985.355955902778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45985.355955902778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45985.355955902778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45985.355955902778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45985.355955902778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45985.355955902778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45985.355955902778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45985.355955902778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45985.355955902778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45985.355955902778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45985.355955902778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45985.355955902778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45985.355955902778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45985.355955902778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45985.355955902778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45985.355955902778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45985.355955902778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45985.355955902778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45985.355955902778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45985.355955902778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45985.355955902778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45985.355955902778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45985.355955902778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45985.355955902778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45985.355955902778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45985.355955902778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45985.355955902778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45985.355955902778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45985.355955902778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45985.355955902778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45985.355955902778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45985.355955902778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45985.355955902778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45985.355955902778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45985.355955902778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45985.355955902778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45985.355955902778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45985.355955902778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45985.355955902778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45985.355955902778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45985.355955902778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45985.355955902778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45985.355955902778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45985.355955902778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45985.355955902778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45985.355955902778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45985.355955902778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45985.355955902778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45985.355955902778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45985.355955902778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45985.355955902778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45985.355955902778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45985.355955902778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45985.355955902778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45985.355955902778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45985.355955902778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45985.355955902778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45985.355955902778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45985.355955902778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45985.355955902778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45985.355955902778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45985.355955902778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45985.355955902778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45985.355955902778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45985.355955902778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45985.355955902778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45985.355955902778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45985.355955902778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45985.355955902778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45985.355955902778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45985.355955902778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45985.355955902778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45985.355955902778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45985.355955902778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45985.355955902778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45985.355955902778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45985.355955902778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45985.355955902778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45985.355955902778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45985.355955902778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45985.355955902778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45985.355955902778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45985.355955902778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45985.355955902778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45985.355955902778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45985.355955902778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45985.355955902778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45985.355955902778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45985.355955902778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45985.355955902778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45985.355955902778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45985.355955902778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45985.355955902778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45985.355955902778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45985.355955902778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45985.355955902778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45985.355955902778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45985.355955902778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45985.355955902778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45985.355955902778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45985.355955902778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45985.355955902778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45985.355955902778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45985.355955902778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45985.355955902778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45985.355955902778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45985.355955902778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45985.355955902778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45985.355955902778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45985.355955902778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45985.355955902778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45985.355955902778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45985.355955902778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45985.355955902778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45985.355955902778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45985.355955902778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45985.355955902778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45985.355955902778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45985.355955902778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45985.355955902778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45985.355955902778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45985.355955902778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45985.355955902778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45985.355955902778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45985.355955902778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45985.355955902778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45985.355955902778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45985.355955902778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45985.355955902778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45985.355955902778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45985.355955902778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45985.355955902778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45985.355955902778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45985.355955902778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45985.355955902778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45985.355955902778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45985.355955902778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45985.355955902778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45985.355955902778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45985.355955902778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45985.355955902778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45985.355955902778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45985.355955902778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45985.355955902778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45985.355955902778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45985.355955902778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45985.355955902778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45985.355955902778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45985.355955902778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45985.355955902778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45985.355955902778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45985.355955902778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45985.355955902778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45985.355955902778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45985.355955902778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45985.355955902778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45985.355955902778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45985.355955902778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45985.355955902778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45985.355955902778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45985.355955902778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45985.355955902778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45985.355955902778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45985.355955902778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45985.355955902778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45985.355955902778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45985.355955902778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45985.355955902778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45985.355955902778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45985.355955902778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45985.355955902778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45985.355955902778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45985.355955902778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45985.355955902778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45985.355955902778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45985.355955902778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45985.355955902778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45985.355955902778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45985.355955902778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45985.355955902778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45985.355955902778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45985.355955902778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45985.355955902778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45985.355955902778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45985.355955902778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45985.355955902778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45985.355955902778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45985.355955902778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45985.355955902778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45985.355955902778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45985.355955902778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45985.355955902778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45985.355955902778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45985.355955902778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45985.355955902778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45985.355955902778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45985.355955902778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45985.355955902778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45985.355955902778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45985.355955902778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45985.355955902778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45985.355955902778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45985.355955902778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45985.355955902778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45985.355955902778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45985.355955902778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45985.355955902778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45985.355955902778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45985.355955902778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45985.355955902778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45985.355955902778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45985.355955902778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45985.355955902778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45985.355955902778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45985.355955902778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45985.355955902778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45985.355955902778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45985.355955902778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45985.355955902778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45985.355955902778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45985.355955902778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45985.355955902778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45985.355955902778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45985.355955902778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45985.355955902778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45985.355955902778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45985.355955902778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45985.355955902778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45985.355955902778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45985.355955902778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45985.355955902778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45985.355955902778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45985.355955902778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45985.355955902778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45985.355955902778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45985.355955902778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45985.355955902778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45985.355955902778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45985.355955902778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45985.355955902778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45985.355955902778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45985.355955902778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45985.355955902778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45985.355955902778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45985.355955902778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45985.355955902778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45985.355955902778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45985.355955902778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45985.355955902778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45985.355955902778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45985.355955902778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45985.355955902778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45985.355955902778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45985.355955902778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45985.355955902778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45985.355955902778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45985.355955902778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45985.355955902778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45985.355955902778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45985.355955902778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45985.355955902778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45985.355955902778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45985.355955902778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45985.355955902778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45985.355955902778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45985.355955902778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45985.355955902778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45985.355955902778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45985.355955902778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45985.355955902778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45985.355955902778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45985.355955902778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45985.355955902778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45985.355955902778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45985.355955902778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45985.355955902778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45985.355955902778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45985.355955902778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45985.355955902778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45985.355955902778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45985.355955902778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45985.355955902778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45985.355955902778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45985.355955902778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45985.355955902778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45985.355955902778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45985.355955902778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45985.355955902778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45985.355955902778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45985.355955902778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45985.355955902778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45985.355955902778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45985.355955902778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45985.355955902778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45985.355955902778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45985.355955902778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45985.355955902778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45985.355955902778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45985.355955902778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45985.355955902778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45985.355955902778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45985.355955902778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45985.355955902778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45985.355955902778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45985.355955902778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45985.355955902778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45985.355955902778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45985.355955902778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45985.355955902778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45985.355955902778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45985.355955902778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45985.355955902778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45985.355955902778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45985.355955902778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45985.355955902778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45985.355955902778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45985.355955902778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45985.355955902778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45985.355955902778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45985.355955902778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45985.355955902778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45985.355955902778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45985.355955902778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45985.355955902778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45985.355955902778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45985.355955902778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45985.355955902778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45985.355955902778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45985.355955902778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45985.355955902778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45985.355955902778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45985.355955902778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45985.355955902778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45985.355955902778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45985.355955902778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45985.355955902778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45985.355955902778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45985.355955902778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45985.355955902778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45985.355955902778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45985.355955902778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45985.355955902778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45985.355955902778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45985.355955902778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45985.355955902778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45985.355955902778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45985.355955902778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45985.355955902778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45985.355955902778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45985.355955902778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45985.355955902778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45985.355955902778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45985.355955902778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45985.355955902778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45985.355955902778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45985.355955902778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45985.355955902778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45985.355955902778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45985.355955902778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45985.355955902778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45985.355955902778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45985.355955902778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45985.355955902778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45985.355955902778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45985.355955902778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45985.355955902778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45985.355955902778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45985.355955902778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45985.355955902778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45985.355955902778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45985.355955902778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45985.355955902778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45985.355955902778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45985.355955902778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45985.355955902778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45985.355955902778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45985.355955902778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45985.355955902778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45985.355955902778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45985.355955902778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45985.355955902778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45985.355955902778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45985.355955902778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45985.355955902778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45985.355955902778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45985.355955902778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45985.355955902778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45985.355955902778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45985.355955902778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45985.355955902778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45985.355955902778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45985.355955902778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45985.355955902778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45985.355955902778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45985.355955902778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45985.355955902778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45985.355955902778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45985.355955902778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45985.355955902778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45985.355955902778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45985.355955902778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45985.355955902778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45985.355955902778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45985.355955902778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45985.355955902778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45985.355955902778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45985.355955902778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45985.355955902778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45985.355955902778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45985.355955902778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45985.355955902778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45985.355955902778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45985.355955902778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45985.355955902778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45985.355955902778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45985.355955902778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45985.355955902778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45985.355955902778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45985.355955902778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45985.355955902778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45985.355955902778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45985.355955902778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45985.355955902778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45985.355955902778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45985.355955902778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45985.355955902778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45985.355955902778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45985.355955902778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45985.355955902778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45985.355955902778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45985.355955902778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45985.355955902778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45985.355955902778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45985.355955902778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45985.355955902778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45985.355955902778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45985.355955902778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45985.355955902778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45985.355955902778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45985.355955902778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45985.355955902778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45985.355955902778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45985.355955902778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45985.355955902778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45985.355955902778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45985.355955902778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45985.355955902778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45985.355955902778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45985.355955902778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45985.355955902778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45985.355955902778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45985.355955902778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45985.355955902778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45985.355955902778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45985.355955902778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45985.355955902778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45985.355955902778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45985.355955902778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45985.355955902778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45985.355955902778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45985.355955902778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45985.355955902778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45985.355955902778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45985.355955902778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45985.355955902778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45985.355955902778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45985.355955902778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45985.355955902778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45985.355955902778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45985.355955902778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45985.355955902778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45985.355955902778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45985.355955902778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45985.355955902778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45985.355955902778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45985.355955902778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45985.355955902778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45985.355955902778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45985.355955902778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45985.355955902778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45985.355955902778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45985.355955902778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45985.355955902778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45985.355955902778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45985.355955902778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45985.355955902778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45985.355955902778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45985.355955902778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45985.355955902778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45985.355955902778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45985.355955902778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45985.355955902778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45985.355955902778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45985.355955902778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45985.355955902778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45985.355955902778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45985.355955902778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45985.355955902778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45985.355955902778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45985.355955902778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45985.355955902778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45985.355955902778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45985.355955902778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45985.355955902778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45985.355955902778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45985.355955902778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45985.355955902778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45985.355955902778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45985.355955902778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45985.355955902778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45985.355955902778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45985.355955902778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45985.355955902778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45985.355955902778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45985.355955902778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45985.355955902778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45985.355955902778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45985.355955902778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45985.355955902778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45985.355955902778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45985.355955902778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45985.355955902778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45985.355955902778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45985.355955902778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45985.355955902778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45985.355955902778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45985.355955902778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45985.355955902778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45985.355955902778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45985.355955902778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45985.355955902778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45985.355955902778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45985.355955902778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45985.355955902778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45985.355955902778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45985.355955902778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45985.355955902778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45985.355955902778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45985.355955902778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45985.355955902778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45985.355955902778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45985.355955902778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45985.355955902778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45985.355955902778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45985.355955902778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45985.355955902778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45985.355955902778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45985.355955902778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45985.355955902778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45985.355955902778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45985.355955902778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45985.355955902778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45985.355955902778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45985.355955902778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45985.355955902778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45985.355955902778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45985.355955902778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45985.355955902778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45985.355955902778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45985.355955902778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45985.355955902778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45985.355955902778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45985.355955902778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45985.355955902778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45985.355955902778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45985.355955902778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45985.355955902778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45985.355955902778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45985.355955902778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45985.355955902778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45985.355955902778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45985.355955902778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45985.355955902778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45985.355955902778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45985.355955902778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45985.355955902778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45985.355955902778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45985.355955902778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45985.355955902778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45985.355955902778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45985.355955902778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45985.355955902778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45985.355955902778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45985.355955902778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45985.355955902778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45985.355955902778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45985.355955902778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45985.355955902778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45985.355955902778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45985.355955902778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45985.355955902778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45985.355955902778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45985.355955902778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45985.355955902778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45985.355955902778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45985.355955902778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45985.355955902778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45985.355955902778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45985.355955902778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45985.355955902778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45985.355955902778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45985.355955902778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45985.355955902778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45985.355955902778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45985.355955902778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45985.355955902778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45985.355955902778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45985.355955902778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45985.355955902778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45985.355955902778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45985.355955902778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45985.355955902778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45985.355955902778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45985.355955902778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45985.355955902778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45985.355955902778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45985.355955902778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45985.355955902778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45985.355955902778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45985.355955902778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45985.355955902778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45985.355955902778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45985.355955902778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45985.355955902778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45985.355955902778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45985.355955902778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45985.355955902778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45985.355955902778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45985.355955902778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45985.355955902778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45985.355955902778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45985.355955902778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45985.355955902778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45985.355955902778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45985.355955902778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45985.355955902778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45985.355955902778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45985.355955902778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45985.355955902778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45985.355955902778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45985.355955902778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45985.355955902778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45985.355955902778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45985.355955902778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45985.355955902778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45985.355955902778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45985.355955902778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45985.355955902778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45985.355955902778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45985.355955902778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45985.355955902778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45985.355955902778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45985.355955902778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45985.355955902778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45985.355955902778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45985.355955902778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45985.355955902778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45985.355955902778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45985.355955902778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45985.355955902778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45985.355955902778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45985.355955902778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45985.355955902778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45985.355955902778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45985.355955902778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45985.355955902778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45985.355955902778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45985.355955902778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45985.355955902778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45985.355955902778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45985.355955902778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45985.355955902778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45985.355955902778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45985.355955902778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45985.355955902778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45985.355955902778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45985.355955902778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45985.355955902778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45985.355955902778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45985.355955902778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45985.355955902778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45985.355955902778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45985.355955902778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45985.355955902778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45985.355955902778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45985.355955902778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45985.355955902778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45985.355955902778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45985.355955902778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45985.355955902778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45985.355955902778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45985.355955902778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45985.355955902778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45985.355955902778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45985.355955902778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45985.355955902778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45985.355955902778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45985.355955902778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45985.355955902778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45985.355955902778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45985.355955902778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45985.355955902778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45985.355955902778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45985.355955902778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45985.355955902778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45985.355955902778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45985.355955902778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45985.355955902778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45985.355955902778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45985.355955902778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45985.355955902778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45985.355955902778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45985.355955902778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45985.355955902778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45985.355955902778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45985.355955902778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45985.355955902778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45985.355955902778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45985.355955902778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45985.355955902778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45985.355955902778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45985.355955902778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45985.355955902778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45985.355955902778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45985.355955902778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45985.355955902778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45985.355955902778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45985.355955902778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45985.355955902778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45985.355955902778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45985.355955902778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45985.355955902778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45985.355955902778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45985.355955902778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45985.355955902778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45985.355955902778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45985.355955902778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45985.355955902778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45985.355955902778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45985.355955902778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45985.355955902778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45985.355955902778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45985.355955902778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45985.355955902778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45985.355955902778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45985.355955902778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45985.355955902778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45985.355955902778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45985.355955902778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45985.355955902778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45985.355955902778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45985.355955902778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45985.355955902778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45985.355955902778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45985.355955902778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45985.355955902778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45985.355955902778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45985.355955902778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45985.355955902778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45985.355955902778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45985.355955902778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45985.355955902778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45985.355955902778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45985.355955902778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45985.355955902778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45985.355955902778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45985.355955902778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45985.355955902778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45985.355955902778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45985.355955902778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45985.355955902778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45985.355955902778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45985.355955902778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45985.355955902778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45985.355955902778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45985.355955902778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45985.355955902778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45985.355955902778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45985.355955902778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45985.355955902778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45985.355955902778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45985.355955902778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45985.355955902778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45985.355955902778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45985.355955902778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45985.355955902778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45985.355955902778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45985.355955902778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45985.355955902778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45985.355955902778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45985.355955902778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45985.355955902778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45985.355955902778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45985.355955902778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45985.355955902778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45985.355955902778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45985.355955902778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45985.355955902778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45985.355955902778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45985.355955902778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45985.355955902778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45985.355955902778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45985.355955902778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45985.355955902778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45985.355955902778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45985.355955902778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45985.355955902778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45985.355955902778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45985.355955902778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45985.355955902778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45985.355955902778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45985.355955902778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45985.355955902778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45985.355955902778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45985.355955902778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45985.355955902778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45985.355955902778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45985.355955902778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45985.355955902778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45985.355955902778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45985.355955902778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45985.355955902778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45985.355955902778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45985.355955902778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45985.355955902778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45985.355955902778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45985.355955902778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45985.355955902778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45985.355955902778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45985.355955902778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45985.355955902778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45985.355955902778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45985.355955902778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45985.355955902778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45985.355955902778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45985.355955902778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45985.355955902778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45985.355955902778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45985.355955902778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45985.355955902778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45985.355955902778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45985.355955902778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45985.355955902778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45985.355955902778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45985.355955902778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45985.355955902778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45985.355955902778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45985.355955902778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45985.355955902778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45985.355955902778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45985.355955902778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45985.355955902778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45985.355955902778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45985.355955902778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45985.355955902778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45985.355955902778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45985.355955902778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45985.355955902778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45985.355955902778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45985.355955902778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45985.355955902778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45985.355955902778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45985.355955902778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45985.355955902778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45985.355955902778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45985.355955902778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45985.355955902778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45985.355955902778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45985.355955902778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45985.355955902778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45985.355955902778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45985.355955902778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45985.355955902778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45985.355955902778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45985.355955902778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45985.355955902778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45985.355955902778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45985.355955902778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45985.355955902778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45985.355955902778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45985.355955902778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45985.355955902778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45985.355955902778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45985.355955902778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45985.355955902778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45985.355955902778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45985.355955902778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45985.355955902778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45985.355955902778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45985.355955902778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45985.355955902778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45985.355955902778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45985.355955902778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45985.355955902778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45985.355955902778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45985.355955902778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45985.355955902778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45985.355955902778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45985.355955902778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45985.355955902778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45985.355955902778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45985.355955902778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45985.355955902778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45985.355955902778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45985.355955902778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45985.355955902778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45985.355955902778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45985.355955902778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45985.355955902778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45985.355955902778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45985.355955902778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45985.355955902778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45985.355955902778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45985.355955902778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45985.355955902778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45985.355955902778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45985.355955902778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45985.355955902778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45985.355955902778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45985.355955902778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45985.355955902778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45985.355955902778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45985.355955902778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45985.355955902778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45985.355955902778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45985.355955902778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45985.355955902778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45985.355955902778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45985.355955902778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45985.355955902778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45985.355955902778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45985.355955902778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45985.355955902778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45985.355955902778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45985.355955902778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45985.355955902778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45985.355955902778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45985.355955902778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45985.355955902778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45985.355955902778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45985.355955902778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45985.355955902778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45985.355955902778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45985.355955902778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45985.355955902778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45985.355955902778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45985.355955902778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45985.355955902778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45985.355955902778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45985.355955902778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45985.355955902778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45985.355955902778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45985.355955902778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45985.355955902778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45985.355955902778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45985.355955902778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45985.355955902778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45985.355955902778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45985.355955902778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45985.355955902778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45985.355955902778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45985.355955902778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45985.355955902778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45985.355955902778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45985.355955902778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45985.355955902778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45985.355955902778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45985.355955902778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45985.355955902778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45985.355955902778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45985.355955902778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45985.355955902778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45985.355955902778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45985.355955902778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45985.355955902778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45985.355955902778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45985.355955902778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45985.355955902778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45985.355955902778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45985.355955902778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45985.355955902778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45985.355955902778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45985.355955902778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45985.355955902778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45985.355955902778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45985.355955902778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45985.355955902778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45985.355955902778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45985.355955902778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45985.355955902778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45985.355955902778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45985.355955902778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45985.355955902778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45985.355955902778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45985.355955902778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45985.355955902778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45985.355955902778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45985.355955902778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45985.355955902778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45985.355955902778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45985.355955902778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45985.355955902778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45985.355955902778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45985.355955902778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45985.355955902778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45985.355955902778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45985.355955902778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45985.355955902778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45985.355955902778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45985.355955902778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45985.355955902778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45985.355955902778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45985.355955902778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45985.355955902778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45985.355955902778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45985.355955902778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45985.355955902778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45985.355955902778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45985.355955902778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45985.355955902778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45985.355955902778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281.87523831018189</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0.86284247685398441</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4</v>
      </c>
      <c r="D4" s="91" t="s">
        <v>30442</v>
      </c>
      <c r="E4" s="94" t="s">
        <v>39021</v>
      </c>
      <c r="F4" s="95">
        <v>45985.345011574071</v>
      </c>
      <c r="G4" s="96">
        <f t="shared" ref="G4:G33" ca="1" si="0">IFERROR(NOW()-F4,"")</f>
        <v>1.0944328707410023E-2</v>
      </c>
      <c r="H4" s="95">
        <v>45985.340162037035</v>
      </c>
      <c r="I4" s="113" t="str">
        <f>IFERROR(VLOOKUP(D4,DB!A:F,6,0),"")</f>
        <v>SCECO</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45985.355955902778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45985.355955902778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45985.355955902778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45985.355955902778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45985.355955902778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45985.355955902778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45985.355955902778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45985.355955902778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45985.355955902778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45985.355955902778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45985.355955902778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45985.355955902778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45985.355955902778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45985.355955902778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45985.355955902778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45985.355955902778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45985.355955902778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45985.355955902778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45985.355955902778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45985.355955902778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45985.355955902778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45985.355955902778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45985.355955902778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45985.355955902778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45985.355955902778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45985.355955902778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45985.355955902778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45985.355955902778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45985.355955902778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45985.355955902778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45985.355955902778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45985.355955902778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45985.355955902778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45985.355955902778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45985.355955902778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45985.355955902778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45985.355955902778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45985.355955902778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45985.355955902778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45985.355955902778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45985.355955902778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45985.355955902778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45985.355955902778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45985.355955902778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45985.355955902778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45985.355955902778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45985.355955902778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45985.355955902778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45985.355955902778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45985.355955902778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45985.355955902778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45985.355955902778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45985.355955902778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45985.355955902778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45985.355955902778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45985.355955902778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45985.355955902778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45985.355955902778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45985.355955902778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45985.355955902778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45985.355955902778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45985.355955902778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45985.355955902778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45985.355955902778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45985.355955902778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45985.355955902778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45985.355955902778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45985.355955902778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45985.355955902778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45985.355955902778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45985.355955902778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45985.355955902778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45985.355955902778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45985.355955902778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45985.355955902778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45985.355955902778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45985.355955902778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45985.355955902778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45985.355955902778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45985.355955902778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45985.355955902778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45985.355955902778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45985.355955902778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45985.355955902778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45985.355955902778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45985.355955902778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45985.355955902778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45985.355955902778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45985.355955902778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45985.355955902778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45985.355955902778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45985.355955902778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45985.355955902778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45985.355955902778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45985.355955902778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45985.355955902778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45985.355955902778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45985.355955902778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45985.355955902778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45985.355955902778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45985.355955902778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45985.355955902778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45985.355955902778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45985.355955902778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45985.355955902778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45985.355955902778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45985.355955902778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45985.355955902778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45985.355955902778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45985.355955902778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45985.355955902778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45985.355955902778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45985.355955902778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45985.355955902778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45985.355955902778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45985.355955902778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45985.355955902778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45985.355955902778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45985.355955902778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45985.355955902778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45985.355955902778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45985.355955902778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45985.355955902778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45985.355955902778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45985.355955902778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45985.355955902778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45985.355955902778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45985.355955902778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45985.355955902778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45985.355955902778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45985.355955902778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45985.355955902778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45985.355955902778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45985.355955902778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45985.355955902778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45985.355955902778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45985.355955902778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45985.355955902778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45985.355955902778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45985.355955902778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45985.355955902778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45985.355955902778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45985.355955902778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45985.355955902778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45985.355955902778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45985.355955902778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45985.355955902778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45985.355955902778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45985.355955902778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45985.355955902778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45985.355955902778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45985.355955902778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45985.355955902778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45985.355955902778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45985.355955902778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45985.355955902778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45985.355955902778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45985.355955902778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45985.355955902778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45985.355955902778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45985.355955902778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45985.355955902778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45985.355955902778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45985.355955902778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45985.355955902778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45985.355955902778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45985.355955902778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45985.355955902778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45985.355955902778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45985.355955902778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45985.355955902778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45985.355955902778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45985.355955902778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45985.355955902778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45985.355955902778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45985.355955902778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45985.355955902778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45985.355955902778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45985.355955902778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45985.355955902778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45985.355955902778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45985.355955902778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45985.355955902778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45985.355955902778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45985.355955902778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45985.355955902778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45985.355955902778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45985.355955902778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45985.355955902778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45985.355955902778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45985.355955902778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45985.355955902778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45985.355955902778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45985.355955902778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45985.355955902778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45985.355955902778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45985.355955902778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45985.355955902778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45985.355955902778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45985.355955902778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45985.355955902778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45985.355955902778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45985.355955902778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45985.355955902778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45985.355955902778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45985.355955902778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45985.355955902778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45985.355955902778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45985.355955902778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45985.355955902778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45985.355955902778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45985.355955902778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45985.355955902778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45985.355955902778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45985.355955902778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45985.355955902778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45985.355955902778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45985.355955902778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45985.355955902778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45985.355955902778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45985.355955902778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45985.355955902778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45985.355955902778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45985.355955902778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45985.355955902778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45985.355955902778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45985.355955902778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45985.355955902778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45985.355955902778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45985.355955902778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45985.355955902778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45985.355955902778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45985.355955902778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45985.355955902778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45985.355955902778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45985.355955902778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45985.355955902778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45985.355955902778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45985.355955902778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45985.355955902778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45985.355955902778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45985.355955902778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45985.355955902778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45985.355955902778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45985.355955902778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45985.355955902778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45985.355955902778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45985.355955902778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45985.355955902778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45985.355955902778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45985.355955902778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45985.355955902778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45985.355955902778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45985.355955902778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45985.355955902778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45985.355955902778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45985.355955902778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45985.355955902778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45985.355955902778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45985.355955902778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45985.355955902778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45985.355955902778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45985.355955902778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45985.355955902778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45985.355955902778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45985.355955902778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45985.355955902778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45985.355955902778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45985.355955902778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45985.355955902778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45985.355955902778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45985.355955902778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45985.355955902778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45985.355955902778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45985.355955902778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45985.355955902778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45985.355955902778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45985.355955902778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45985.355955902778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45985.355955902778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45985.355955902778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45985.355955902778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45985.355955902778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45985.355955902778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45985.355955902778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45985.355955902778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45985.355955902778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45985.355955902778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45985.355955902778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45985.355955902778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45985.355955902778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45985.355955902778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45985.355955902778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45985.355955902778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45985.355955902778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45985.355955902778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45985.355955902778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45985.355955902778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45985.355955902778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45985.355955902778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45985.355955902778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45985.355955902778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45985.355955902778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45985.355955902778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45985.355955902778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45985.355955902778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45985.355955902778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45985.355955902778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45985.355955902778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45985.355955902778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45985.355955902778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45985.355955902778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45985.355955902778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45985.355955902778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45985.355955902778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45985.355955902778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45985.355955902778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45985.355955902778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45985.355955902778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45985.355955902778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45985.355955902778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45985.355955902778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45985.355955902778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45985.355955902778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45985.355955902778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45985.355955902778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45985.355955902778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45985.355955902778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45985.355955902778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45985.355955902778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45985.355955902778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45985.355955902778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45985.355955902778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45985.355955902778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45985.355955902778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45985.355955902778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45985.355955902778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45985.355955902778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45985.355955902778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45985.355955902778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45985.355955902778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45985.355955902778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45985.355955902778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45985.355955902778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45985.355955902778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45985.355955902778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45985.355955902778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45985.355955902778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45985.355955902778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45985.355955902778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45985.355955902778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45985.355955902778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45985.355955902778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45985.355955902778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45985.355955902778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45985.355955902778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45985.355955902778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45985.355955902778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45985.355955902778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45985.355955902778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45985.355955902778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45985.355955902778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45985.355955902778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45985.355955902778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45985.355955902778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45985.355955902778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45985.355955902778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45985.355955902778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45985.355955902778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45985.355955902778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45985.355955902778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45985.355955902778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45985.355955902778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45985.355955902778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45985.355955902778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45985.355955902778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45985.355955902778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45985.355955902778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45985.355955902778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45985.355955902778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45985.355955902778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45985.355955902778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45985.355955902778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45985.355955902778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45985.355955902778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45985.355955902778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45985.355955902778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45985.355955902778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45985.355955902778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45985.355955902778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45985.355955902778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45985.355955902778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45985.355955902778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45985.355955902778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45985.355955902778</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F12" sqref="F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93.523895717589767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59.167078587961441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36.694844791665673</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3.9826572916645091</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0.26210173610888887</v>
      </c>
      <c r="H6" s="122">
        <v>45984.593425925923</v>
      </c>
      <c r="I6" s="109" t="str">
        <f>IFERROR(VLOOKUP(D6,DB!A:F,6,0),"")</f>
        <v>SCECO</v>
      </c>
      <c r="J6" s="109" t="str">
        <f>IFERROR(VLOOKUP(D6,DB!A:G,7,0),"")</f>
        <v>Good</v>
      </c>
      <c r="K6" s="109" t="s">
        <v>39122</v>
      </c>
      <c r="L6" s="109" t="str">
        <f>IFERROR(VLOOKUP(D6,DB!A:I,9,0),"")</f>
        <v>Latis</v>
      </c>
    </row>
    <row r="7" spans="1:13" ht="60.75">
      <c r="A7" s="109" t="s">
        <v>39123</v>
      </c>
      <c r="B7" s="109" t="str">
        <f>IFERROR(VLOOKUP(D7,DB!A:K,11,0),"")</f>
        <v>R5</v>
      </c>
      <c r="C7" s="109">
        <v>3</v>
      </c>
      <c r="D7" s="109" t="s">
        <v>35503</v>
      </c>
      <c r="E7" s="109" t="s">
        <v>39021</v>
      </c>
      <c r="F7" s="122">
        <v>45985.347326388888</v>
      </c>
      <c r="G7" s="111">
        <f ca="1">IFERROR(NOW()-F7,"")</f>
        <v>8.6295138899004087E-3</v>
      </c>
      <c r="H7" s="122">
        <v>45985.277233796296</v>
      </c>
      <c r="I7" s="109" t="str">
        <f>IFERROR(VLOOKUP(D7,DB!A:F,6,0),"")</f>
        <v>SCECO</v>
      </c>
      <c r="J7" s="109" t="str">
        <f>IFERROR(VLOOKUP(D7,DB!A:G,7,0),"")</f>
        <v>Good</v>
      </c>
      <c r="K7" s="109" t="s">
        <v>39124</v>
      </c>
      <c r="L7" s="109" t="str">
        <f>IFERROR(VLOOKUP(D7,DB!A:I,9,0),"")</f>
        <v>Latis</v>
      </c>
    </row>
    <row r="8" spans="1:13">
      <c r="A8" s="109"/>
      <c r="B8" s="109" t="str">
        <f>IFERROR(VLOOKUP(D8,DB!A:K,11,0),"")</f>
        <v/>
      </c>
      <c r="C8" s="109"/>
      <c r="D8" s="143"/>
      <c r="E8" s="109"/>
      <c r="F8" s="109"/>
      <c r="G8" s="111">
        <f ca="1">IFERROR(NOW()-F8,"")</f>
        <v>45985.355955902778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45985.355955902778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45985.355955902778</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45985.355955902778</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45985.355955902778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45985.355955902778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45985.355955902778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45985.355955902778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45985.355955902778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45985.355955902778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45985.355955902778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45985.355955902778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45985.355955902778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45985.355955902778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45985.355955902778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45985.355955902778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45985.355955902778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45985.355955902778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45985.355955902778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45985.355955902778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45985.355955902778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45985.355955902778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45985.355955902778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45985.355955902778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45985.355955902778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45985.355955902778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45985.355955902778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45985.355955902778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45985.355955902778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45985.355955902778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45985.355955902778</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45985.355955902778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45985.355955902778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45985.355955902778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45985.355955902778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45985.355955902778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45985.355955902778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45985.355955902778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45985.355955902778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45985.355955902778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45985.355955902778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45985.355955902778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45985.355955902778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45985.355955902778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45985.355955902778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45985.355955902778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45985.355955902778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45985.355955902778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45985.355955902778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45985.355955902778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45985.355955902778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45985.355955902778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45985.355955902778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45985.355955902778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45985.355955902778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45985.355955902778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45985.355955902778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45985.355955902778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45985.355955902778</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39125</v>
      </c>
      <c r="B2" s="145" t="str">
        <f>IFERROR(VLOOKUP(D2,DB!A:K,11,0),"")</f>
        <v>R6</v>
      </c>
      <c r="C2" s="146">
        <v>3</v>
      </c>
      <c r="D2" s="145" t="s">
        <v>37134</v>
      </c>
      <c r="E2" s="109" t="s">
        <v>39021</v>
      </c>
      <c r="F2" s="147">
        <v>45985.324467592596</v>
      </c>
      <c r="G2" s="75">
        <f ca="1">IFERROR(NOW()-F2,"-")</f>
        <v>3.1488310181885026E-2</v>
      </c>
      <c r="H2" s="147">
        <v>45985.317361111112</v>
      </c>
      <c r="I2" s="145" t="str">
        <f>IFERROR(VLOOKUP(D2,DB!A:F,6,0),"")</f>
        <v>SCECO</v>
      </c>
      <c r="J2" s="145" t="str">
        <f>IFERROR(VLOOKUP(D2,DB!A:G,7,0),"")</f>
        <v>Dead</v>
      </c>
      <c r="K2" s="148" t="s">
        <v>39126</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45985.355955902778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45985.355955902778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45985.355955902778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45985.355955902778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45985.355955902778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45985.355955902778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45985.355955902778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45985.355955902778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45985.355955902778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45985.355955902778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45985.355955902778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45985.355955902778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45985.355955902778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45985.355955902778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45985.355955902778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45985.355955902778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45985.355955902778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45985.355955902778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45985.355955902778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45985.355955902778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45985.355955902778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45985.355955902778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45985.355955902778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45985.355955902778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45985.355955902778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45985.355955902778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45985.355955902778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45985.355955902778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45985.355955902778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45985.355955902778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45985.355955902778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45985.355955902778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45985.355955902778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45985.355955902778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45985.355955902778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45985.355955902778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45985.355955902778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45985.355955902778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45985.355955902778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45985.355955902778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45985.355955902778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45985.355955902778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45985.355955902778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2025-11-24T05:34:46Z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