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0" documentId="120_S{2AC9BD13-BADA-5192-A53E-5A8FF88502F6}" xr6:coauthVersionLast="47" xr6:coauthVersionMax="47" xr10:uidLastSave="{1358CFE5-325F-4238-B0C1-F2823C1C13EA}"/>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<sst xmlns="http://schemas.openxmlformats.org/spreadsheetml/2006/main" count="180293" uniqueCount="39128">
  <si>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</si>
  <si>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</si>
  <si>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</si>
  <si>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</si>
  <si>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</si>
  <si>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</si>
  <si>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</si>
  <si>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</si>
  <si>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</si>
  <si>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</si>
  <si>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</si>
  <si>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</si>
  <si>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</si>
  <si>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</si>
  <si>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</si>
  <si>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</si>
  <si>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</si>
  <si>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</si>
  <si>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</si>
  <si>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</si>
  <si>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</si>
  <si>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</si>
  <si>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</si>
  <si>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</si>
  <si>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</si>
  <si>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</si>
  <si>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</si>
  <si>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</si>
  <si>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</si>
  <si>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</si>
  <si>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</si>
  <si>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</si>
  <si>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</si>
  <si>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</si>
  <si>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</si>
  <si>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</si>
  <si>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</si>
  <si>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</si>
  <si>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</si>
  <si>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</si>
  <si>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</si>
  <si>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</si>
  <si>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</si>
  <si>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</si>
  <si>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</si>
  <si>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</si>
  <si>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</si>
  <si>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</si>
  <si>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</si>
  <si>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</si>
  <si>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</si>
  <si>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</si>
  <si>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</si>
  <si>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</si>
  <si>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</si>
  <si>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</si>
  <si>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</si>
  <si>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</si>
  <si>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</si>
  <si>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</si>
  <si>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</si>
  <si>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</si>
  <si>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</si>
  <si>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</si>
  <si>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</si>
  <si>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</si>
  <si>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</si>
  <si>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</si>
  <si>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</si>
  <si>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</si>
  <si>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</si>
  <si>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</si>
  <si>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</si>
  <si>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</si>
  <si>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</si>
  <si>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</si>
  <si>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</si>
  <si>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</si>
  <si>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</si>
  <si>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</si>
  <si>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</si>
  <si>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</si>
  <si>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</si>
  <si>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</si>
  <si>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</si>
  <si>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</si>
  <si>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</si>
  <si>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</si>
  <si>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</si>
  <si>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</si>
  <si>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</si>
  <si>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</si>
  <si>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</si>
  <si>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</si>
  <si>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</si>
  <si>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</si>
  <si>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</si>
  <si>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</si>
  <si>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</si>
  <si>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</si>
  <si>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</si>
  <si>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</si>
  <si>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</si>
  <si>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</si>
  <si>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</si>
  <si>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</si>
  <si>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</si>
  <si>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</si>
  <si>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</si>
  <si>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</si>
  <si>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</si>
  <si>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</si>
  <si>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</si>
  <si>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</si>
  <si>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</si>
  <si>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</si>
  <si>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</si>
  <si>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</si>
  <si>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</si>
  <si>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</si>
  <si>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</si>
  <si>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</si>
  <si>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</si>
  <si>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</si>
  <si>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</si>
  <si>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</si>
  <si>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</si>
  <si>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</si>
  <si>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</si>
  <si>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</si>
  <si>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</si>
  <si>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</si>
  <si>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</si>
  <si>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</si>
  <si>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</si>
  <si>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</si>
  <si>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</si>
  <si>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</si>
  <si>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</si>
  <si>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</si>
  <si>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</si>
  <si>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</si>
  <si>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</si>
  <si>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</si>
  <si>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</si>
  <si>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</si>
  <si>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</si>
  <si>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</si>
  <si>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</si>
  <si>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</si>
  <si>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</si>
  <si>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</si>
  <si>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</si>
  <si>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</si>
  <si>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</si>
  <si>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</si>
  <si>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</si>
  <si>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</si>
  <si>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</si>
  <si>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</si>
  <si>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</si>
  <si>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</si>
  <si>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</si>
  <si>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</si>
  <si>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</si>
  <si>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</si>
  <si>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</si>
  <si>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</si>
  <si>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</si>
  <si>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</si>
  <si>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</si>
  <si>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</si>
  <si>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</si>
  <si>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</si>
  <si>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</si>
  <si>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</si>
  <si>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</si>
  <si>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</si>
  <si>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</si>
  <si>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</si>
  <si>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</si>
  <si>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</si>
  <si>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</si>
  <si>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</si>
  <si>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</si>
  <si>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</si>
  <si>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</si>
  <si>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</si>
  <si>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</si>
  <si>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</si>
  <si>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</si>
  <si>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</si>
  <si>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</si>
  <si>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</si>
  <si>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</si>
  <si>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</si>
  <si>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</si>
  <si>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</si>
  <si>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</si>
  <si>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</si>
  <si>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</si>
  <si>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</si>
  <si>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</si>
  <si>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</si>
  <si>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</si>
  <si>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</si>
  <si>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</si>
  <si>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</si>
  <si>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</si>
  <si>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</si>
  <si>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</si>
  <si>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</si>
  <si>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</si>
  <si>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</si>
  <si>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</si>
  <si>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</si>
  <si>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</si>
  <si>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</si>
  <si>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</si>
  <si>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</si>
  <si>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</si>
  <si>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</si>
  <si>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</si>
  <si>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</si>
  <si>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</si>
  <si>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</si>
  <si>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</si>
  <si>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</si>
  <si>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</si>
  <si>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</si>
  <si>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</si>
  <si>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</si>
  <si>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</si>
  <si>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</si>
  <si>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</si>
  <si>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</si>
  <si>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</si>
  <si>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</si>
  <si>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</si>
  <si>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</si>
  <si>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</si>
  <si>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</si>
  <si>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</si>
  <si>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</si>
  <si>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</si>
  <si>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</si>
  <si>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</si>
  <si>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</si>
  <si>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</si>
  <si>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</si>
  <si>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</si>
  <si>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</si>
  <si>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</si>
  <si>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</si>
  <si>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</si>
  <si>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</si>
  <si>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</si>
  <si>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</si>
  <si>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</si>
  <si>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</si>
  <si>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</si>
  <si>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</si>
  <si>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</si>
  <si>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</si>
  <si>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</si>
  <si>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</si>
  <si>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</si>
  <si>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</si>
  <si>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</si>
  <si>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</si>
  <si>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</si>
  <si>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</si>
  <si>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</si>
  <si>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</si>
  <si>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</si>
  <si>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</si>
  <si>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</si>
  <si>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</si>
  <si>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</si>
  <si>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</si>
  <si>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</si>
  <si>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</si>
  <si>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</si>
  <si>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</si>
  <si>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</si>
  <si>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</si>
  <si>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</si>
  <si>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</si>
  <si>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</si>
  <si>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</si>
  <si>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</si>
  <si>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</si>
  <si>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</si>
  <si>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</si>
  <si>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</si>
  <si>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</si>
  <si>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</si>
  <si>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</si>
  <si>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</si>
  <si>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</si>
  <si>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</si>
  <si>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</si>
  <si>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</si>
  <si>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</si>
  <si>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</si>
  <si>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</si>
  <si>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</si>
  <si>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</si>
  <si>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</si>
  <si>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</si>
  <si>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</si>
  <si>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</si>
  <si>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</si>
  <si>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</si>
  <si>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</si>
  <si>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</si>
  <si>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</si>
  <si>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</si>
  <si>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</si>
  <si>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</si>
  <si>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</si>
  <si>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</si>
  <si>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</si>
  <si>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</si>
  <si>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</si>
  <si>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</si>
  <si>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</si>
  <si>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</si>
  <si>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</si>
  <si>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</si>
  <si>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</si>
  <si>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</si>
  <si>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</si>
  <si>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</si>
  <si>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</si>
  <si>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</si>
  <si>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</si>
  <si>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</si>
  <si>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</si>
  <si>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</si>
  <si>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</si>
  <si>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</si>
  <si>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</si>
  <si>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</si>
  <si>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</si>
  <si>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</si>
  <si>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</si>
  <si>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</si>
  <si>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</si>
  <si>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</si>
  <si>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</si>
  <si>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</si>
  <si>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</si>
  <si>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</si>
  <si>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</si>
  <si>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</si>
  <si>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</si>
  <si>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</si>
  <si>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</si>
  <si>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</si>
  <si>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</si>
  <si>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</si>
  <si>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</si>
  <si>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</si>
  <si>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</si>
  <si>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</si>
  <si>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</si>
  <si>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</si>
  <si>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</si>
  <si>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</si>
  <si>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</si>
  <si>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</si>
  <si>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</si>
  <si>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</si>
  <si>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</si>
  <si>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</si>
  <si>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</si>
  <si>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</si>
  <si>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</si>
  <si>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</si>
  <si>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</si>
  <si>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</si>
  <si>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</si>
  <si>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</si>
  <si>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</si>
  <si>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</si>
  <si>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</si>
  <si>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</si>
  <si>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</si>
  <si>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</si>
  <si>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</si>
  <si>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</si>
  <si>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</si>
  <si>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</si>
  <si>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</si>
  <si>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</si>
  <si>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</si>
  <si>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</si>
  <si>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</si>
  <si>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</si>
  <si>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</si>
  <si>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</si>
  <si>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</si>
  <si>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</si>
  <si>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</si>
  <si>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</si>
  <si>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</si>
  <si>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</si>
  <si>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</si>
  <si>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</si>
  <si>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</si>
  <si>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</si>
  <si>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</si>
  <si>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</si>
  <si>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</si>
  <si>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</si>
  <si>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</si>
  <si>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</si>
  <si>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</si>
  <si>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</si>
  <si>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</si>
  <si>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</si>
  <si>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</si>
  <si>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</si>
  <si>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</si>
  <si>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</si>
  <si>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</si>
  <si>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</si>
  <si>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</si>
  <si>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</si>
  <si>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</si>
  <si>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</si>
  <si>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</si>
  <si>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</si>
  <si>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</si>
  <si>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</si>
  <si>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</si>
  <si>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</si>
  <si>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</si>
  <si>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</si>
  <si>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</si>
  <si>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</si>
  <si>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</si>
  <si>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</si>
  <si>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</si>
  <si>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</si>
  <si>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</si>
  <si>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</si>
  <si>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</si>
  <si>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</si>
  <si>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</si>
  <si>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</si>
  <si>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</si>
  <si>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</si>
  <si>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</si>
  <si>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</si>
  <si>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</si>
  <si>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</si>
  <si>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</si>
  <si>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</si>
  <si>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</si>
  <si>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</si>
  <si>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</si>
  <si>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</si>
  <si>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</si>
  <si>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</si>
  <si>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</si>
  <si>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</si>
  <si>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</si>
  <si>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</si>
  <si>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</si>
  <si>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</si>
  <si>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</si>
  <si>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</si>
  <si>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</si>
  <si>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</si>
  <si>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</si>
  <si>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</si>
  <si>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</si>
  <si>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</si>
  <si>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</si>
  <si>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</si>
  <si>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</si>
  <si>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</si>
  <si>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</si>
  <si>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</si>
  <si>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</si>
  <si>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</si>
  <si>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</si>
  <si>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</si>
  <si>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</si>
  <si>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</si>
  <si>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</si>
  <si>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</si>
  <si>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</si>
  <si>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</si>
  <si>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</si>
  <si>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</si>
  <si>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</si>
  <si>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</si>
  <si>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</si>
  <si>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</si>
  <si>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</si>
  <si>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</si>
  <si>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</si>
  <si>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</si>
  <si>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</si>
  <si>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</si>
  <si>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</si>
  <si>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</si>
  <si>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</si>
  <si>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</si>
  <si>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</si>
  <si>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</si>
  <si>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</si>
  <si>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</si>
  <si>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</si>
  <si>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</si>
  <si>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</si>
  <si>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</si>
  <si>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</si>
  <si>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</si>
  <si>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</si>
  <si>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</si>
  <si>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</si>
  <si>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</si>
  <si>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</si>
  <si>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</si>
  <si>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</si>
  <si>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</si>
  <si>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</si>
  <si>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</si>
  <si>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</si>
  <si>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</si>
  <si>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</si>
  <si>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</si>
  <si>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</si>
  <si>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</si>
  <si>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</si>
  <si>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</si>
  <si>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</si>
  <si>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</si>
  <si>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</si>
  <si>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</si>
  <si>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</si>
  <si>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</si>
  <si>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</si>
  <si>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</si>
  <si>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</si>
  <si>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</si>
  <si>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</si>
  <si>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</si>
  <si>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</si>
  <si>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</si>
  <si>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</si>
  <si>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</si>
  <si>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</si>
  <si>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</si>
  <si>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</si>
  <si>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</si>
  <si>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</si>
  <si>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</si>
  <si>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</si>
  <si>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</si>
  <si>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</si>
  <si>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</si>
  <si>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</si>
  <si>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</si>
  <si>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</si>
  <si>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</si>
  <si>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</si>
  <si>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</si>
  <si>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</si>
  <si>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</si>
  <si>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</si>
  <si>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</si>
  <si>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</si>
  <si>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</si>
  <si>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</si>
  <si>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</si>
  <si>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</si>
  <si>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</si>
  <si>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</si>
  <si>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</si>
  <si>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</si>
  <si>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</si>
  <si>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</si>
  <si>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</si>
  <si>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</si>
  <si>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</si>
  <si>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</si>
  <si>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</si>
  <si>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</si>
  <si>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</si>
  <si>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</si>
  <si>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</si>
  <si>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</si>
  <si>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</si>
  <si>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</si>
  <si>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</si>
  <si>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</si>
  <si>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</si>
  <si>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</si>
  <si>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</si>
  <si>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</si>
  <si>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</si>
  <si>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</si>
  <si>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</si>
  <si>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</si>
  <si>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</si>
  <si>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</si>
  <si>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</si>
  <si>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</si>
  <si>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</si>
  <si>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</si>
  <si>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</si>
  <si>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</si>
  <si>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</si>
  <si>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</si>
  <si>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</si>
  <si>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</si>
  <si>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</si>
  <si>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</si>
  <si>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</si>
  <si>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</si>
  <si>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</si>
  <si>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</si>
  <si>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</si>
  <si>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</si>
  <si>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</si>
  <si>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</si>
  <si>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</si>
  <si>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</si>
  <si>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</si>
  <si>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</si>
  <si>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</si>
  <si>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</si>
  <si>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</si>
  <si>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</si>
  <si>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</si>
  <si>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</si>
  <si>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</si>
  <si>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</si>
  <si>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</si>
  <si>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</si>
  <si>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</si>
  <si>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</si>
  <si>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</si>
  <si>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</si>
  <si>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</si>
  <si>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</si>
  <si>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</si>
  <si>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</si>
  <si>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</si>
  <si>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</si>
  <si>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</si>
  <si>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</si>
  <si>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</si>
  <si>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</si>
  <si>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</si>
  <si>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</si>
  <si>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</si>
  <si>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</si>
  <si>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</si>
  <si>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</si>
  <si>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</si>
  <si>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</si>
  <si>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</si>
  <si>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</si>
  <si>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</si>
  <si>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</si>
  <si>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</si>
  <si>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</si>
  <si>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</si>
  <si>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</si>
  <si>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</si>
  <si>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</si>
  <si>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</si>
  <si>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</si>
  <si>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</si>
  <si>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</si>
  <si>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</si>
  <si>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</si>
  <si>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</si>
  <si>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</si>
  <si>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</si>
  <si>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</si>
  <si>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</si>
  <si>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</si>
  <si>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</si>
  <si>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</si>
  <si>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</si>
  <si>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</si>
  <si>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</si>
  <si>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</si>
  <si>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</si>
  <si>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</si>
  <si>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</si>
  <si>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</si>
  <si>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</si>
  <si>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</si>
  <si>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</si>
  <si>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</si>
  <si>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</si>
  <si>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</si>
  <si>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</si>
  <si>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</si>
  <si>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</si>
  <si>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</si>
  <si>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</si>
  <si>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</si>
  <si>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</si>
  <si>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</si>
  <si>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</si>
  <si>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</si>
  <si>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</si>
  <si>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</si>
  <si>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</si>
  <si>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</si>
  <si>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</si>
  <si>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</si>
  <si>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</si>
  <si>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</si>
  <si>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</si>
  <si>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</si>
  <si>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</si>
  <si>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</si>
  <si>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</si>
  <si>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</si>
  <si>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</si>
  <si>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</si>
  <si>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</si>
  <si>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</si>
  <si>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</si>
  <si>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</si>
  <si>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</si>
  <si>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</si>
  <si>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</si>
  <si>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</si>
  <si>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</si>
  <si>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</si>
  <si>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</si>
  <si>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</si>
  <si>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</si>
  <si>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</si>
  <si>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</si>
  <si>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</si>
  <si>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</si>
  <si>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</si>
  <si>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</si>
  <si>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</si>
  <si>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</si>
  <si>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</si>
  <si>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</si>
  <si>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</si>
  <si>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</si>
  <si>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</si>
  <si>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</si>
  <si>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</si>
  <si>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</si>
  <si>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</si>
  <si>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</si>
  <si>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</si>
  <si>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</si>
  <si>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</si>
  <si>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</si>
  <si>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</si>
  <si>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</si>
  <si>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</si>
  <si>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</si>
  <si>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</si>
  <si>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</si>
  <si>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</si>
  <si>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</si>
  <si>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</si>
  <si>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</si>
  <si>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</si>
  <si>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</si>
  <si>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</si>
  <si>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</si>
  <si>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</si>
  <si>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</si>
  <si>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</si>
  <si>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</si>
  <si>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</si>
  <si>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</si>
  <si>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</si>
  <si>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</si>
  <si>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</si>
  <si>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</si>
  <si>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</si>
  <si>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</si>
  <si>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</si>
  <si>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</si>
  <si>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</si>
  <si>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</si>
  <si>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</si>
  <si>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</si>
  <si>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</si>
  <si>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</si>
  <si>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</si>
  <si>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</si>
  <si>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</si>
  <si>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</si>
  <si>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</si>
  <si>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</si>
  <si>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</si>
  <si>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</si>
  <si>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</si>
  <si>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</si>
  <si>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</si>
  <si>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</si>
  <si>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</si>
  <si>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</si>
  <si>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</si>
  <si>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</si>
  <si>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</si>
  <si>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</si>
  <si>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</si>
  <si>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</si>
  <si>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</si>
  <si>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</si>
  <si>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</si>
  <si>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</si>
  <si>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</si>
  <si>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</si>
  <si>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</si>
  <si>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</si>
  <si>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</si>
  <si>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</si>
  <si>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</si>
  <si>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</si>
  <si>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</si>
  <si>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</si>
  <si>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</si>
  <si>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</si>
  <si>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</si>
  <si>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</si>
  <si>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</si>
  <si>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</si>
  <si>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</si>
  <si>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</si>
  <si>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</si>
  <si>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</si>
  <si>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</si>
  <si>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</si>
  <si>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</si>
  <si>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</si>
  <si>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</si>
  <si>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</si>
  <si>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</si>
  <si>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</si>
  <si>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</si>
  <si>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</si>
  <si>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</si>
  <si>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</si>
  <si>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</si>
  <si>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</si>
  <si>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</si>
  <si>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</si>
  <si>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</si>
  <si>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</si>
  <si>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</si>
  <si>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</si>
  <si>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</si>
  <si>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</si>
  <si>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</si>
  <si>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</si>
  <si>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</si>
  <si>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</si>
  <si>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</si>
  <si>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</si>
  <si>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</si>
  <si>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</si>
  <si>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</si>
  <si>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</si>
  <si>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</si>
  <si>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</si>
  <si>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</si>
  <si>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</si>
  <si>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</si>
  <si>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</si>
  <si>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</si>
  <si>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</si>
  <si>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</si>
  <si>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</si>
  <si>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</si>
  <si>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</si>
  <si>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</si>
  <si>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</si>
  <si>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</si>
  <si>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</si>
  <si>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</si>
  <si>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</si>
  <si>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</si>
  <si>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</si>
  <si>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</si>
  <si>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</si>
  <si>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</si>
  <si>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</si>
  <si>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</si>
  <si>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</si>
  <si>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</si>
  <si>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</si>
  <si>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</si>
  <si>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</si>
  <si>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</si>
  <si>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</si>
  <si>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</si>
  <si>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</si>
  <si>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</si>
  <si>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</si>
  <si>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</si>
  <si>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</si>
  <si>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</si>
  <si>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</si>
  <si>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</si>
  <si>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</si>
  <si>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</si>
  <si>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</si>
  <si>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</si>
  <si>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</si>
  <si>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</si>
  <si>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</si>
  <si>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</si>
  <si>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</si>
  <si>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</si>
  <si>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</si>
  <si>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</si>
  <si>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</si>
  <si>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</si>
  <si>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</si>
  <si>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</si>
  <si>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</si>
  <si>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</si>
  <si>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</si>
  <si>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</si>
  <si>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</si>
  <si>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</si>
  <si>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</si>
  <si>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</si>
  <si>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</si>
  <si>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</si>
  <si>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</si>
  <si>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</si>
  <si>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</si>
  <si>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</si>
  <si>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</si>
  <si>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</si>
  <si>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</si>
  <si>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</si>
  <si>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</si>
  <si>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</si>
  <si>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</si>
  <si>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</si>
  <si>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</si>
  <si>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</si>
  <si>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</si>
  <si>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</si>
  <si>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</si>
  <si>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</si>
  <si>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</si>
  <si>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</si>
  <si>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</si>
  <si>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</si>
  <si>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</si>
  <si>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</si>
  <si>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</si>
  <si>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</si>
  <si>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</si>
  <si>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</si>
  <si>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</si>
  <si>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</si>
  <si>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</si>
  <si>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</si>
  <si>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</si>
  <si>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</si>
  <si>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</si>
  <si>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</si>
  <si>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</si>
  <si>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</si>
  <si>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</si>
  <si>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</si>
  <si>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</si>
  <si>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</si>
  <si>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</si>
  <si>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</si>
  <si>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</si>
  <si>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</si>
  <si>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</si>
  <si>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</si>
  <si>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</si>
  <si>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</si>
  <si>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</si>
  <si>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</si>
  <si>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</si>
  <si>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</si>
  <si>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</si>
  <si>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</si>
  <si>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</si>
  <si>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</si>
  <si>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</si>
  <si>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</si>
  <si>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</si>
  <si>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</si>
  <si>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</si>
  <si>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</si>
  <si>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</si>
  <si>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</si>
  <si>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</si>
  <si>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</si>
  <si>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</si>
  <si>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</si>
  <si>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</si>
  <si>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</si>
  <si>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</si>
  <si>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</si>
  <si>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</si>
  <si>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</si>
  <si>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</si>
  <si>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</si>
  <si>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</si>
  <si>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</si>
  <si>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</si>
  <si>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</si>
  <si>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</si>
  <si>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</si>
  <si>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</si>
  <si>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</si>
  <si>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</si>
  <si>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</si>
  <si>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</si>
  <si>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</si>
  <si>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</si>
  <si>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</si>
  <si>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</si>
  <si>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</si>
  <si>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</si>
  <si>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</si>
  <si>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</si>
  <si>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</si>
  <si>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</si>
  <si>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</si>
  <si>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</si>
  <si>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</si>
  <si>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</si>
  <si>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</si>
  <si>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</si>
  <si>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</si>
  <si>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</si>
  <si>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</si>
  <si>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</si>
  <si>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</si>
  <si>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</si>
  <si>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</si>
  <si>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</si>
  <si>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</si>
  <si>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</si>
  <si>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</si>
  <si>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</si>
  <si>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</si>
  <si>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</si>
  <si>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</si>
  <si>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</si>
  <si>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</si>
  <si>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</si>
  <si>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</si>
  <si>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</si>
  <si>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</si>
  <si>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</si>
  <si>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</si>
  <si>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</si>
  <si>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</si>
  <si>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</si>
  <si>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</si>
  <si>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</si>
  <si>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</si>
  <si>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</si>
  <si>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</si>
  <si>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</si>
  <si>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</si>
  <si>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</si>
  <si>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</si>
  <si>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</si>
  <si>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</si>
  <si>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</si>
  <si>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</si>
  <si>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</si>
  <si>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</si>
  <si>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</si>
  <si>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</si>
  <si>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</si>
  <si>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</si>
  <si>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</si>
  <si>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</si>
  <si>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</si>
  <si>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</si>
  <si>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</si>
  <si>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</si>
  <si>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</si>
  <si>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</si>
  <si>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</si>
  <si>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</si>
  <si>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</si>
  <si>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</si>
  <si>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</si>
  <si>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</si>
  <si>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</si>
  <si>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</si>
  <si>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</si>
  <si>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</si>
  <si>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</si>
  <si>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</si>
  <si>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</si>
  <si>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</si>
  <si>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</si>
  <si>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</si>
  <si>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</si>
  <si>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</si>
  <si>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</si>
  <si>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</si>
  <si>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</si>
  <si>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</si>
  <si>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</si>
  <si>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</si>
  <si>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</si>
  <si>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</si>
  <si>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</si>
  <si>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</si>
  <si>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</si>
  <si>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</si>
  <si>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</si>
  <si>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</si>
  <si>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</si>
  <si>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</si>
  <si>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</si>
  <si>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</si>
  <si>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</si>
  <si>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</si>
  <si>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</si>
  <si>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</si>
  <si>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</si>
  <si>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</si>
  <si>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</si>
  <si>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</si>
  <si>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</si>
  <si>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</si>
  <si>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</si>
  <si>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</si>
  <si>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</si>
  <si>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</si>
  <si>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</si>
  <si>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</si>
  <si>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</si>
  <si>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</si>
  <si>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</si>
  <si>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</si>
  <si>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</si>
  <si>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</si>
  <si>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</si>
  <si>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</si>
  <si>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</si>
  <si>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</si>
  <si>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</si>
  <si>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</si>
  <si>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</si>
  <si>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</si>
  <si>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</si>
  <si>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</si>
  <si>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</si>
  <si>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</si>
  <si>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</si>
  <si>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</si>
  <si>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</si>
  <si>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</si>
  <si>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</si>
  <si>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</si>
  <si>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</si>
  <si>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</si>
  <si>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</si>
  <si>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</si>
  <si>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</si>
  <si>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</si>
  <si>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</si>
  <si>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</si>
  <si>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</si>
  <si>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</si>
  <si>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</si>
  <si>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</si>
  <si>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</si>
  <si>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</si>
  <si>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</si>
  <si>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</si>
  <si>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</si>
  <si>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</si>
  <si>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</si>
  <si>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</si>
  <si>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</si>
  <si>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</si>
  <si>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</si>
  <si>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</si>
  <si>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</si>
  <si>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</si>
  <si>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</si>
  <si>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</si>
  <si>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</si>
  <si>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</si>
  <si>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</si>
  <si>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</si>
  <si>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</si>
  <si>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</si>
  <si>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</si>
  <si>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</si>
  <si>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</si>
  <si>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</si>
  <si>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</si>
  <si>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</si>
  <si>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</si>
  <si>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</si>
  <si>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</si>
  <si>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</si>
  <si>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</si>
  <si>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</si>
  <si>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</si>
  <si>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</si>
  <si>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</si>
  <si>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</si>
  <si>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</si>
  <si>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</si>
  <si>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</si>
  <si>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</si>
  <si>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</si>
  <si>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</si>
  <si>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</si>
  <si>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</si>
  <si>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</si>
  <si>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</si>
  <si>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</si>
  <si>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</si>
  <si>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</si>
  <si>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</si>
  <si>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</si>
  <si>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</si>
  <si>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</si>
  <si>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</si>
  <si>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</si>
  <si>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</si>
  <si>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</si>
  <si>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</si>
  <si>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</si>
  <si>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</si>
  <si>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</si>
  <si>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</si>
  <si>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</si>
  <si>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</si>
  <si>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</si>
  <si>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</si>
  <si>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</si>
  <si>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</si>
  <si>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</si>
  <si>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</si>
  <si>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</si>
  <si>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</si>
  <si>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</si>
  <si>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</si>
  <si>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</si>
  <si>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</si>
  <si>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</si>
  <si>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</si>
  <si>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</si>
  <si>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</si>
  <si>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</si>
  <si>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</si>
  <si>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</si>
  <si>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</si>
  <si>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</si>
  <si>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</si>
  <si>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</si>
  <si>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</si>
  <si>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</si>
  <si>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</si>
  <si>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</si>
  <si>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</si>
  <si>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</si>
  <si>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</si>
  <si>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</si>
  <si>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</si>
  <si>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</si>
  <si>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</si>
  <si>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</si>
  <si>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</si>
  <si>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</si>
  <si>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</si>
  <si>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</si>
  <si>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</si>
  <si>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</si>
  <si>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</si>
  <si>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</si>
  <si>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</si>
  <si>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</si>
  <si>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</si>
  <si>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</si>
  <si>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</si>
  <si>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</si>
  <si>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</si>
  <si>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</si>
  <si>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</si>
  <si>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</si>
  <si>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</si>
  <si>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</si>
  <si>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</si>
  <si>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</si>
  <si>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</si>
  <si>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</si>
  <si>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</si>
  <si>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</si>
  <si>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</si>
  <si>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</si>
  <si>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</si>
  <si>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</si>
  <si>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</si>
  <si>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</si>
  <si>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</si>
  <si>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</si>
  <si>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</si>
  <si>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</si>
  <si>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</si>
  <si>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</si>
  <si>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</si>
  <si>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</si>
  <si>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</si>
  <si>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</si>
  <si>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</si>
  <si>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</si>
  <si>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</si>
  <si>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</si>
  <si>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</si>
  <si>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</si>
  <si>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</si>
  <si>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</si>
  <si>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</si>
  <si>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</si>
  <si>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</si>
  <si>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</si>
  <si>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</si>
  <si>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</si>
  <si>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</si>
  <si>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</si>
  <si>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</si>
  <si>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</si>
  <si>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</si>
  <si>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</si>
  <si>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</si>
  <si>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</si>
  <si>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</si>
  <si>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</si>
  <si>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</si>
  <si>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</si>
  <si>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</si>
  <si>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</si>
  <si>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</si>
  <si>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</si>
  <si>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</si>
  <si>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</si>
  <si>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</si>
  <si>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</si>
  <si>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</si>
  <si>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</si>
  <si>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</si>
  <si>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</si>
  <si>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</si>
  <si>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</si>
  <si>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</si>
  <si>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</si>
  <si>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</si>
  <si>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</si>
  <si>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</si>
  <si>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</si>
  <si>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</si>
  <si>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</si>
  <si>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</si>
  <si>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</si>
  <si>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</si>
  <si>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</si>
  <si>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</si>
  <si>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</si>
  <si>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</si>
  <si>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</si>
  <si>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</si>
  <si>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</si>
  <si>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</si>
  <si>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</si>
  <si>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</si>
  <si>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</si>
  <si>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</si>
  <si>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</si>
  <si>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</si>
  <si>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</si>
  <si>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</si>
  <si>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</si>
  <si>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</si>
  <si>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</si>
  <si>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</si>
  <si>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</si>
  <si>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</si>
  <si>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</si>
  <si>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</si>
  <si>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</si>
  <si>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</si>
  <si>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</si>
  <si>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</si>
  <si>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</si>
  <si>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</si>
  <si>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</si>
  <si>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</si>
  <si>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</si>
  <si>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</si>
  <si>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</si>
  <si>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</si>
  <si>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</si>
  <si>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</si>
  <si>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</si>
  <si>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</si>
  <si>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</si>
  <si>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</si>
  <si>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</si>
  <si>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</si>
  <si>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</si>
  <si>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</si>
  <si>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</si>
  <si>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</si>
  <si>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</si>
  <si>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</si>
  <si>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</si>
  <si>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</si>
  <si>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</si>
  <si>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</si>
  <si>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</si>
  <si>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</si>
  <si>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</si>
  <si>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</si>
  <si>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</si>
  <si>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</si>
  <si>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</si>
  <si>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</si>
  <si>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</si>
  <si>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</si>
  <si>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</si>
  <si>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</si>
  <si>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</si>
  <si>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</si>
  <si>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</si>
  <si>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</si>
  <si>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</si>
  <si>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</si>
  <si>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</si>
  <si>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</si>
  <si>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</si>
  <si>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</si>
  <si>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</si>
  <si>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</si>
  <si>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</si>
  <si>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</si>
  <si>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</si>
  <si>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</si>
  <si>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</si>
  <si>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</si>
  <si>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</si>
  <si>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</si>
  <si>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</si>
  <si>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</si>
  <si>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</si>
  <si>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</si>
  <si>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</si>
  <si>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</si>
  <si>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</si>
  <si>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</si>
  <si>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</si>
  <si>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</si>
  <si>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</si>
  <si>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</si>
  <si>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</si>
  <si>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</si>
  <si>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</si>
  <si>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</si>
  <si>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</si>
  <si>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</si>
  <si>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</si>
  <si>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</si>
  <si>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</si>
  <si>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</si>
  <si>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</si>
  <si>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</si>
  <si>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</si>
  <si>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</si>
  <si>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</si>
  <si>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</si>
  <si>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</si>
  <si>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</si>
  <si>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</si>
  <si>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</si>
  <si>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</si>
  <si>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</si>
  <si>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</si>
  <si>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</si>
  <si>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</si>
  <si>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</si>
  <si>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</si>
  <si>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</si>
  <si>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</si>
  <si>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</si>
  <si>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</si>
  <si>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</si>
  <si>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</si>
  <si>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</si>
  <si>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</si>
  <si>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</si>
  <si>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</si>
  <si>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</si>
  <si>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</si>
  <si>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</si>
  <si>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</si>
  <si>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</si>
  <si>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</si>
  <si>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</si>
  <si>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</si>
  <si>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</si>
  <si>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</si>
  <si>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</si>
  <si>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</si>
  <si>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</si>
  <si>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</si>
  <si>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</si>
  <si>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</si>
  <si>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</si>
  <si>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</si>
  <si>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</si>
  <si>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</si>
  <si>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</si>
  <si>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</si>
  <si>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</si>
  <si>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</si>
  <si>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</si>
  <si>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</si>
  <si>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</si>
  <si>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</si>
  <si>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</si>
  <si>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</si>
  <si>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</si>
  <si>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</si>
  <si>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</si>
  <si>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</si>
  <si>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</si>
  <si>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</si>
  <si>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</si>
  <si>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</si>
  <si>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</si>
  <si>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</si>
  <si>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</si>
  <si>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</si>
  <si>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</si>
  <si>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</si>
  <si>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</si>
  <si>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</si>
  <si>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</si>
  <si>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</si>
  <si>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</si>
  <si>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</si>
  <si>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</si>
  <si>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</si>
  <si>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</si>
  <si>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</si>
  <si>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</si>
  <si>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</si>
  <si>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</si>
  <si>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</si>
  <si>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</si>
  <si>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</si>
  <si>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</si>
  <si>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</si>
  <si>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</si>
  <si>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</si>
  <si>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</si>
  <si>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</si>
  <si>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</si>
  <si>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</si>
  <si>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</si>
  <si>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</si>
  <si>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</si>
  <si>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</si>
  <si>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</si>
  <si>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</si>
  <si>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</si>
  <si>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</si>
  <si>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</si>
  <si>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</si>
  <si>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</si>
  <si>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</si>
  <si>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</si>
  <si>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</si>
  <si>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</si>
  <si>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</si>
  <si>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</si>
  <si>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</si>
  <si>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</si>
  <si>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</si>
  <si>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</si>
  <si>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</si>
  <si>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</si>
  <si>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</si>
  <si>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</si>
  <si>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</si>
  <si>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</si>
  <si>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</si>
  <si>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</si>
  <si>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</si>
  <si>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</si>
  <si>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</si>
  <si>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</si>
  <si>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</si>
  <si>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</si>
  <si>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</si>
  <si>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</si>
  <si>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</si>
  <si>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</si>
  <si>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</si>
  <si>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</si>
  <si>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</si>
  <si>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</si>
  <si>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</si>
  <si>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</si>
  <si>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</si>
  <si>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</si>
  <si>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</si>
  <si>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</si>
  <si>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</si>
  <si>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</si>
  <si>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</si>
  <si>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</si>
  <si>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</si>
  <si>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</si>
  <si>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</si>
  <si>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</si>
  <si>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</si>
  <si>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</si>
  <si>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</si>
  <si>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</si>
  <si>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</si>
  <si>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</si>
  <si>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</si>
  <si>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</si>
  <si>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</si>
  <si>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</si>
  <si>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</si>
  <si>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</si>
  <si>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</si>
  <si>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</si>
  <si>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</si>
  <si>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</si>
  <si>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</si>
  <si>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</si>
  <si>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</si>
  <si>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</si>
  <si>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</si>
  <si>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</si>
  <si>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</si>
  <si>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</si>
  <si>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</si>
  <si>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</si>
  <si>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</si>
  <si>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</si>
  <si>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</si>
  <si>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</si>
  <si>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</si>
  <si>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</si>
  <si>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</si>
  <si>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</si>
  <si>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</si>
  <si>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</si>
  <si>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</si>
  <si>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</si>
  <si>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</si>
  <si>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</si>
  <si>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</si>
  <si>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</si>
  <si>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</si>
  <si>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</si>
  <si>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</si>
  <si>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</si>
  <si>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</si>
  <si>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</si>
  <si>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</si>
  <si>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</si>
  <si>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</si>
  <si>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</si>
  <si>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</si>
  <si>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</si>
  <si>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</si>
  <si>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</si>
  <si>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</si>
  <si>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</si>
  <si>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</si>
  <si>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</si>
  <si>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</si>
  <si>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</si>
  <si>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</si>
  <si>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</si>
  <si>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</si>
  <si>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</si>
  <si>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</si>
  <si>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</si>
  <si>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</si>
  <si>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</si>
  <si>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</si>
  <si>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</si>
  <si>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</si>
  <si>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</si>
  <si>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</si>
  <si>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</si>
  <si>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</si>
  <si>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</si>
  <si>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</si>
  <si>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</si>
  <si>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</si>
  <si>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</si>
  <si>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</si>
  <si>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</si>
  <si>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</si>
  <si>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</si>
  <si>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</si>
  <si>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</si>
  <si>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</si>
  <si>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</si>
  <si>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</si>
  <si>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</si>
  <si>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</si>
  <si>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</si>
  <si>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</si>
  <si>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</si>
  <si>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</si>
  <si>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</si>
  <si>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</si>
  <si>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</si>
  <si>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</si>
  <si>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</si>
  <si>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</si>
  <si>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</si>
  <si>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</si>
  <si>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</si>
  <si>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</si>
  <si>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</si>
  <si>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</si>
  <si>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</si>
  <si>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</si>
  <si>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</si>
  <si>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</si>
  <si>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</si>
  <si>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</si>
  <si>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</si>
  <si>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</si>
  <si>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</si>
  <si>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</si>
  <si>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</si>
  <si>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</si>
  <si>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</si>
  <si>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</si>
  <si>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</si>
  <si>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</si>
  <si>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</si>
  <si>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</si>
  <si>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</si>
  <si>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</si>
  <si>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</si>
  <si>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</si>
  <si>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</si>
  <si>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</si>
  <si>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</si>
  <si>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</si>
  <si>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</si>
  <si>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</si>
  <si>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</si>
  <si>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</si>
  <si>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</si>
  <si>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</si>
  <si>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</si>
  <si>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</si>
  <si>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</si>
  <si>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</si>
  <si>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</si>
  <si>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</si>
  <si>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</si>
  <si>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</si>
  <si>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</si>
  <si>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</si>
  <si>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</si>
  <si>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</si>
  <si>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</si>
  <si>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</si>
  <si>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</si>
  <si>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</si>
  <si>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</si>
  <si>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</si>
  <si>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</si>
  <si>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</si>
  <si>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</si>
  <si>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</si>
  <si>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</si>
  <si>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</si>
  <si>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</si>
  <si>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</si>
  <si>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</si>
  <si>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</si>
  <si>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</si>
  <si>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</si>
  <si>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</si>
  <si>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</si>
  <si>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</si>
  <si>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</si>
  <si>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</si>
  <si>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</si>
  <si>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</si>
  <si>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</si>
  <si>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</si>
  <si>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</si>
  <si>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</si>
  <si>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</si>
  <si>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</si>
  <si>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</si>
  <si>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</si>
  <si>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</si>
  <si>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</si>
  <si>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</si>
  <si>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</si>
  <si>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</si>
  <si>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</si>
  <si>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</si>
  <si>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</si>
  <si>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</si>
  <si>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</si>
  <si>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</si>
  <si>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</si>
  <si>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</si>
  <si>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</si>
  <si>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</si>
  <si>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</si>
  <si>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</si>
  <si>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</si>
  <si>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</si>
  <si>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</si>
  <si>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</si>
  <si>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</si>
  <si>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</si>
  <si>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</si>
  <si>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</si>
  <si>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</si>
  <si>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</si>
  <si>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</si>
  <si>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</si>
  <si>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</si>
  <si>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</si>
  <si>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</si>
  <si>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</si>
  <si>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</si>
  <si>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</si>
  <si>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</si>
  <si>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</si>
  <si>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</si>
  <si>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</si>
  <si>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</si>
  <si>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</si>
  <si>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</si>
  <si>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</si>
  <si>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</si>
  <si>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</si>
  <si>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</si>
  <si>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</si>
  <si>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</si>
  <si>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</si>
  <si>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</si>
  <si>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</si>
  <si>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</si>
  <si>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</si>
  <si>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</si>
  <si>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</si>
  <si>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</si>
  <si>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</si>
  <si>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</si>
  <si>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</si>
  <si>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</si>
  <si>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</si>
  <si>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</si>
  <si>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</si>
  <si>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</si>
  <si>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</si>
  <si>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</si>
  <si>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</si>
  <si>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</si>
  <si>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</si>
  <si>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</si>
  <si>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</si>
  <si>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</si>
  <si>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</si>
  <si>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</si>
  <si>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</si>
  <si>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</si>
  <si>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</si>
  <si>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</si>
  <si>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</si>
  <si>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</si>
  <si>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</si>
  <si>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</si>
  <si>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</si>
  <si>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</si>
  <si>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</si>
  <si>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</si>
  <si>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</si>
  <si>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</si>
  <si>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</si>
  <si>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</si>
  <si>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</si>
  <si>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</si>
  <si>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</si>
  <si>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</si>
  <si>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</si>
  <si>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</si>
  <si>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</si>
  <si>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</si>
  <si>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</si>
  <si>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</si>
  <si>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</si>
  <si>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</si>
  <si>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</si>
  <si>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</si>
  <si>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</si>
  <si>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</si>
  <si>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</si>
  <si>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</si>
  <si>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</si>
  <si>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</si>
  <si>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</si>
  <si>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</si>
  <si>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</si>
  <si>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</si>
  <si>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</si>
  <si>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</si>
  <si>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</si>
  <si>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</si>
  <si>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</si>
  <si>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</si>
  <si>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</si>
  <si>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</si>
  <si>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</si>
  <si>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</si>
  <si>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</si>
  <si>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</si>
  <si>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</si>
  <si>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</si>
  <si>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</si>
  <si>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</si>
  <si>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</si>
  <si>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</si>
  <si>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</si>
  <si>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</si>
  <si>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</si>
  <si>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</si>
  <si>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</si>
  <si>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</si>
  <si>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</si>
  <si>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</si>
  <si>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</si>
  <si>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</si>
  <si>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</si>
  <si>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</si>
  <si>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</si>
  <si>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</si>
  <si>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</si>
  <si>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</si>
  <si>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</si>
  <si>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</si>
  <si>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</si>
  <si>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</si>
  <si>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</si>
  <si>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</si>
  <si>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</si>
  <si>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</si>
  <si>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</si>
  <si>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</si>
  <si>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</si>
  <si>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</si>
  <si>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</si>
  <si>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</si>
  <si>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</si>
  <si>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</si>
  <si>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</si>
  <si>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</si>
  <si>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</si>
  <si>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</si>
  <si>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</si>
  <si>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</si>
  <si>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</si>
  <si>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</si>
  <si>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</si>
  <si>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</si>
  <si>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</si>
  <si>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</si>
  <si>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</si>
  <si>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</si>
  <si>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</si>
  <si>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</si>
  <si>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</si>
  <si>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</si>
  <si>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</si>
  <si>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</si>
  <si>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</si>
  <si>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</si>
  <si>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</si>
  <si>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</si>
  <si>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</si>
  <si>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</si>
  <si>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</si>
  <si>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</si>
  <si>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</si>
  <si>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</si>
  <si>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</si>
  <si>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</si>
  <si>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</si>
  <si>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</si>
  <si>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</si>
  <si>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</si>
  <si>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</si>
  <si>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</si>
  <si>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</si>
  <si>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</si>
  <si>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</si>
  <si>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</si>
  <si>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</si>
  <si>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</si>
  <si>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</si>
  <si>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</si>
  <si>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</si>
  <si>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</si>
  <si>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</si>
  <si>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</si>
  <si>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</si>
  <si>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</si>
  <si>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</si>
  <si>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</si>
  <si>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</si>
  <si>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</si>
  <si>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</si>
  <si>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</si>
  <si>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</si>
  <si>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</si>
  <si>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</si>
  <si>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</si>
  <si>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</si>
  <si>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</si>
  <si>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</si>
  <si>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</si>
  <si>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</si>
  <si>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</si>
  <si>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</si>
  <si>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</si>
  <si>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</si>
  <si>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</si>
  <si>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</si>
  <si>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</si>
  <si>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</si>
  <si>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</si>
  <si>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</si>
  <si>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</si>
  <si>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</si>
  <si>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</si>
  <si>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</si>
  <si>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</si>
  <si>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</si>
  <si>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</si>
  <si>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</si>
  <si>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</si>
  <si>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</si>
  <si>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</si>
  <si>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</si>
  <si>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</si>
  <si>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</si>
  <si>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</si>
  <si>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</si>
  <si>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</si>
  <si>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</si>
  <si>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</si>
  <si>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</si>
  <si>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</si>
  <si>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</si>
  <si>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</si>
  <si>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</si>
  <si>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</si>
  <si>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</si>
  <si>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</si>
  <si>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</si>
  <si>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</si>
  <si>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</si>
  <si>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</si>
  <si>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</si>
  <si>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</si>
  <si>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</si>
  <si>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</si>
  <si>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</si>
  <si>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</si>
  <si>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</si>
  <si>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</si>
  <si>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</si>
  <si>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</si>
  <si>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</si>
  <si>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</si>
  <si>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</si>
  <si>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</si>
  <si>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</si>
  <si>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</si>
  <si>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</si>
  <si>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</si>
  <si>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</si>
  <si>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</si>
  <si>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</si>
  <si>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</si>
  <si>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</si>
  <si>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</si>
  <si>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</si>
  <si>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</si>
  <si>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</si>
  <si>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</si>
  <si>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</si>
  <si>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</si>
  <si>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</si>
  <si>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</si>
  <si>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</si>
  <si>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</si>
  <si>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</si>
  <si>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</si>
  <si>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</si>
  <si>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</si>
  <si>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</si>
  <si>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</si>
  <si>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</si>
  <si>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</si>
  <si>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</si>
  <si>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</si>
  <si>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</si>
  <si>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</si>
  <si>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</si>
  <si>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</si>
  <si>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</si>
  <si>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</si>
  <si>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</si>
  <si>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</si>
  <si>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</si>
  <si>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</si>
  <si>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</si>
  <si>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</si>
  <si>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</si>
  <si>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</si>
  <si>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</si>
  <si>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</si>
  <si>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</si>
  <si>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</si>
  <si>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</si>
  <si>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</si>
  <si>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</si>
  <si>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</si>
  <si>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</si>
  <si>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</si>
  <si>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</si>
  <si>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</si>
  <si>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</si>
  <si>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</si>
  <si>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</si>
  <si>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</si>
  <si>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</si>
  <si>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</si>
  <si>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</si>
  <si>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</si>
  <si>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</si>
  <si>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</si>
  <si>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</si>
  <si>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</si>
  <si>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</si>
  <si>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</si>
  <si>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</si>
  <si>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</si>
  <si>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</si>
  <si>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</si>
  <si>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</si>
  <si>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</si>
  <si>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</si>
  <si>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</si>
  <si>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</si>
  <si>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</si>
  <si>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</si>
  <si>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</si>
  <si>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</si>
  <si>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</si>
  <si>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</si>
  <si>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</si>
  <si>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</si>
  <si>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</si>
  <si>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</si>
  <si>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</si>
  <si>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</si>
  <si>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</si>
  <si>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</si>
  <si>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</si>
  <si>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</si>
  <si>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</si>
  <si>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</si>
  <si>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</si>
  <si>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</si>
  <si>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</si>
  <si>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</si>
  <si>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</si>
  <si>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</si>
  <si>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</si>
  <si>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</si>
  <si>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</si>
  <si>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</si>
  <si>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</si>
  <si>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</si>
  <si>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</si>
  <si>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</si>
  <si>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</si>
  <si>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</si>
  <si>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</si>
  <si>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</si>
  <si>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</si>
  <si>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</si>
  <si>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</si>
  <si>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</si>
  <si>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</si>
  <si>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</si>
  <si>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</si>
  <si>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</si>
  <si>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</si>
  <si>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</si>
  <si>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</si>
  <si>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</si>
  <si>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</si>
  <si>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</si>
  <si>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</si>
  <si>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</si>
  <si>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</si>
  <si>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</si>
  <si>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</si>
  <si>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</si>
  <si>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</si>
  <si>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</si>
  <si>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</si>
  <si>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</si>
  <si>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</si>
  <si>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</si>
  <si>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</si>
  <si>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</si>
  <si>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</si>
  <si>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</si>
  <si>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</si>
  <si>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</si>
  <si>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</si>
  <si>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</si>
  <si>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</si>
  <si>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</si>
  <si>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</si>
  <si>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</si>
  <si>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</si>
  <si>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</si>
  <si>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</si>
  <si>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</si>
  <si>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</si>
  <si>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</si>
  <si>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</si>
  <si>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</si>
  <si>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</si>
  <si>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</si>
  <si>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</si>
  <si>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</si>
  <si>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</si>
  <si>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</si>
  <si>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</si>
  <si>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</si>
  <si>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</si>
  <si>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</si>
  <si>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</si>
  <si>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</si>
  <si>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</si>
  <si>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</si>
  <si>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</si>
  <si>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</si>
  <si>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</si>
  <si>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</si>
  <si>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</si>
  <si>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</si>
  <si>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</si>
  <si>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</si>
  <si>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</si>
  <si>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</si>
  <si>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</si>
  <si>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</si>
  <si>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</si>
  <si>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</si>
  <si>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</si>
  <si>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</si>
  <si>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</si>
  <si>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</si>
  <si>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</si>
  <si>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</si>
  <si>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</si>
  <si>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</si>
  <si>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</si>
  <si>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</si>
  <si>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</si>
  <si>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</si>
  <si>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</si>
  <si>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</si>
  <si>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</si>
  <si>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</si>
  <si>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</si>
  <si>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</si>
  <si>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</si>
  <si>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</si>
  <si>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</si>
  <si>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</si>
  <si>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</si>
  <si>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</si>
  <si>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</si>
  <si>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</si>
  <si>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</si>
  <si>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</si>
  <si>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</si>
  <si>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</si>
  <si>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</si>
  <si>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</si>
  <si>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</si>
  <si>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</si>
  <si>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</si>
  <si>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</si>
  <si>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</si>
  <si>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</si>
  <si>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</si>
  <si>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</si>
  <si>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</si>
  <si>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</si>
  <si>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</si>
  <si>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</si>
  <si>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</si>
  <si>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</si>
  <si>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</si>
  <si>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</si>
  <si>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</si>
  <si>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</si>
  <si>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</si>
  <si>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</si>
  <si>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</si>
  <si>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</si>
  <si>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</si>
  <si>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</si>
  <si>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</si>
  <si>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</si>
  <si>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</si>
  <si>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</si>
  <si>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</si>
  <si>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</si>
  <si>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</si>
  <si>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</si>
  <si>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</si>
  <si>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</si>
  <si>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</si>
  <si>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</si>
  <si>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</si>
  <si>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</si>
  <si>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</si>
  <si>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</si>
  <si>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</si>
  <si>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</si>
  <si>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</si>
  <si>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</si>
  <si>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</si>
  <si>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</si>
  <si>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</si>
  <si>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</si>
  <si>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</si>
  <si>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</si>
  <si>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</si>
  <si>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</si>
  <si>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</si>
  <si>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</si>
  <si>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</si>
  <si>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</si>
  <si>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</si>
  <si>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</si>
  <si>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</si>
  <si>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</si>
  <si>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</si>
  <si>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</si>
  <si>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</si>
  <si>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</si>
  <si>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</si>
  <si>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</si>
  <si>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</si>
  <si>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</si>
  <si>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</si>
  <si>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</si>
  <si>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</si>
  <si>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</si>
  <si>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</si>
  <si>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</si>
  <si>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</si>
  <si>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</si>
  <si>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</si>
  <si>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</si>
  <si>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</si>
  <si>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</si>
  <si>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</si>
  <si>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</si>
  <si>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</si>
  <si>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</si>
  <si>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</si>
  <si>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</si>
  <si>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</si>
  <si>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</si>
  <si>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</si>
  <si>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</si>
  <si>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</si>
  <si>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</si>
  <si>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</si>
  <si>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</si>
  <si>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</si>
  <si>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</si>
  <si>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</si>
  <si>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</si>
  <si>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</si>
  <si>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</si>
  <si>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</si>
  <si>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</si>
  <si>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</si>
  <si>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</si>
  <si>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</si>
  <si>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</si>
  <si>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</si>
  <si>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</si>
  <si>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</si>
  <si>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</si>
  <si>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</si>
  <si>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</si>
  <si>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</si>
  <si>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</si>
  <si>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</si>
  <si>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</si>
  <si>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</si>
  <si>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</si>
  <si>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</si>
  <si>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</si>
  <si>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</si>
  <si>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</si>
  <si>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</si>
  <si>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</si>
  <si>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</si>
  <si>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</si>
  <si>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</si>
  <si>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</si>
  <si>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</si>
  <si>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</si>
  <si>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</si>
  <si>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</si>
  <si>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</si>
  <si>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</si>
  <si>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</si>
  <si>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</si>
  <si>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</si>
  <si>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</si>
  <si>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</si>
  <si>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</si>
  <si>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</si>
  <si>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</si>
  <si>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</si>
  <si>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</si>
  <si>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</si>
  <si>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</si>
  <si>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</si>
  <si>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</si>
  <si>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</si>
  <si>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</si>
  <si>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</si>
  <si>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</si>
  <si>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</si>
  <si>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</si>
  <si>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</si>
  <si>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</si>
  <si>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</si>
  <si>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</si>
  <si>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</si>
  <si>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</si>
  <si>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</si>
  <si>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</si>
  <si>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</si>
  <si>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</si>
  <si>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</si>
  <si>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</si>
  <si>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</si>
  <si>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</si>
  <si>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</si>
  <si>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</si>
  <si>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</si>
  <si>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</si>
  <si>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</si>
  <si>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</si>
  <si>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</si>
  <si>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</si>
  <si>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</si>
  <si>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</si>
  <si>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</si>
  <si>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</si>
  <si>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</si>
  <si>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</si>
  <si>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</si>
  <si>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</si>
  <si>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</si>
  <si>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</si>
  <si>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</si>
  <si>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</si>
  <si>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</si>
  <si>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</si>
  <si>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</si>
  <si>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</si>
  <si>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</si>
  <si>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</si>
  <si>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</si>
  <si>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</si>
  <si>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</si>
  <si>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</si>
  <si>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</si>
  <si>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</si>
  <si>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</si>
  <si>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</si>
  <si>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</si>
  <si>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</si>
  <si>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</si>
  <si>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</si>
  <si>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</si>
  <si>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</si>
  <si>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</si>
  <si>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</si>
  <si>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</si>
  <si>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</si>
  <si>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</si>
  <si>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</si>
  <si>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</si>
  <si>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</si>
  <si>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</si>
  <si>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</si>
  <si>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</si>
  <si>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</si>
  <si>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</si>
  <si>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</si>
  <si>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</si>
  <si>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</si>
  <si>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</si>
  <si>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</si>
  <si>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</si>
  <si>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</si>
  <si>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</si>
  <si>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</si>
  <si>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</si>
  <si>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</si>
  <si>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</si>
  <si>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</si>
  <si>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</si>
  <si>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</si>
  <si>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</si>
  <si>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</si>
  <si>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</si>
  <si>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</si>
  <si>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</si>
  <si>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</si>
  <si>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</si>
  <si>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</si>
  <si>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</si>
  <si>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</si>
  <si>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</si>
  <si>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</si>
  <si>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</si>
  <si>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</si>
  <si>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</si>
  <si>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</si>
  <si>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</si>
  <si>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</si>
  <si>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</si>
  <si>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</si>
  <si>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</si>
  <si>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</si>
  <si>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</si>
  <si>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</si>
  <si>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</si>
  <si>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</si>
  <si>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</si>
  <si>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</si>
  <si>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</si>
  <si>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</si>
  <si>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</si>
  <si>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</si>
  <si>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</si>
  <si>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</si>
  <si>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</si>
  <si>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</si>
  <si>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</si>
  <si>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</si>
  <si>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</si>
  <si>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</si>
  <si>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</si>
  <si>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</si>
  <si>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</si>
  <si>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</si>
  <si>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</si>
  <si>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</si>
  <si>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</si>
  <si>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</si>
  <si>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</si>
  <si>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</si>
  <si>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</si>
  <si>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</si>
  <si>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</si>
  <si>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</si>
  <si>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</si>
  <si>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</si>
  <si>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</si>
  <si>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</si>
  <si>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</si>
  <si>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</si>
  <si>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</si>
  <si>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</si>
  <si>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</si>
  <si>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</si>
  <si>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</si>
  <si>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</si>
  <si>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</si>
  <si>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</si>
  <si>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</si>
  <si>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</si>
  <si>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</si>
  <si>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</si>
  <si>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</si>
  <si>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</si>
  <si>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</si>
  <si>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</si>
  <si>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</si>
  <si>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</si>
  <si>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</si>
  <si>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</si>
  <si>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</si>
  <si>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</si>
  <si>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</si>
  <si>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</si>
  <si>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</si>
  <si>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</si>
  <si>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</si>
  <si>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</si>
  <si>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</si>
  <si>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</si>
  <si>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</si>
  <si>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</si>
  <si>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</si>
  <si>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</si>
  <si>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</si>
  <si>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</si>
  <si>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</si>
  <si>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</si>
  <si>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</si>
  <si>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</si>
  <si>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</si>
  <si>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</si>
  <si>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</si>
  <si>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</si>
  <si>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</si>
  <si>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</si>
  <si>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</si>
  <si>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</si>
  <si>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</si>
  <si>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</si>
  <si>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</si>
  <si>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</si>
  <si>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</si>
  <si>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</si>
  <si>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</si>
  <si>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</si>
  <si>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</si>
  <si>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</si>
  <si>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</si>
  <si>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</si>
  <si>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</si>
  <si>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</si>
  <si>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</si>
  <si>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</si>
  <si>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</si>
  <si>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</si>
  <si>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</si>
  <si>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</si>
  <si>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</si>
  <si>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</si>
  <si>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</si>
  <si>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</si>
  <si>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</si>
  <si>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</si>
  <si>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</si>
  <si>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</si>
  <si>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</si>
  <si>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</si>
  <si>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</si>
  <si>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</si>
  <si>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</si>
  <si>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</si>
  <si>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</si>
  <si>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</si>
  <si>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</si>
  <si>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</si>
  <si>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</si>
  <si>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</si>
  <si>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</si>
  <si>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</si>
  <si>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</si>
  <si>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</si>
  <si>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</si>
  <si>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</si>
  <si>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</si>
  <si>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</si>
  <si>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</si>
  <si>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</si>
  <si>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</si>
  <si>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</si>
  <si>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</si>
  <si>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</si>
  <si>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</si>
  <si>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</si>
  <si>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</si>
  <si>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</si>
  <si>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</si>
  <si>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</si>
  <si>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</si>
  <si>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</si>
  <si>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</si>
  <si>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</si>
  <si>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</si>
  <si>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</si>
  <si>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</si>
  <si>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</si>
  <si>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</si>
  <si>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</si>
  <si>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</si>
  <si>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</si>
  <si>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</si>
  <si>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</si>
  <si>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</si>
  <si>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</si>
  <si>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</si>
  <si>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</si>
  <si>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</si>
  <si>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</si>
  <si>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</si>
  <si>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</si>
  <si>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</si>
  <si>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</si>
  <si>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</si>
  <si>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</si>
  <si>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</si>
  <si>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</si>
  <si>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</si>
  <si>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</si>
  <si>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</si>
  <si>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</si>
  <si>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</si>
  <si>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</si>
  <si>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</si>
  <si>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</si>
  <si>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</si>
  <si>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</si>
  <si>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</si>
  <si>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</si>
  <si>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</si>
  <si>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</si>
  <si>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</si>
  <si>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</si>
  <si>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</si>
  <si>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</si>
  <si>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</si>
  <si>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</si>
  <si>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</si>
  <si>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</si>
  <si>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</si>
  <si>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</si>
  <si>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</si>
  <si>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</si>
  <si>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</si>
  <si>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</si>
  <si>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</si>
  <si>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</si>
  <si>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</si>
  <si>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</si>
  <si>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</si>
  <si>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</si>
  <si>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</si>
  <si>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</si>
  <si>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</si>
  <si>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</si>
  <si>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</si>
  <si>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</si>
  <si>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</si>
  <si>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</si>
  <si>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</si>
  <si>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</si>
  <si>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</si>
  <si>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</si>
  <si>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</si>
  <si>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</si>
  <si>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</si>
  <si>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</si>
  <si>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</si>
  <si>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</si>
  <si>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</si>
  <si>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</si>
  <si>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</si>
  <si>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</si>
  <si>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</si>
  <si>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</si>
  <si>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</si>
  <si>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</si>
  <si>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</si>
  <si>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</si>
  <si>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</si>
  <si>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</si>
  <si>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</si>
  <si>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</si>
  <si>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</si>
  <si>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</si>
  <si>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</si>
  <si>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</si>
  <si>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</si>
  <si>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</si>
  <si>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</si>
  <si>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</si>
  <si>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</si>
  <si>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</si>
  <si>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</si>
  <si>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</si>
  <si>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</si>
  <si>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</si>
  <si>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</si>
  <si>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</si>
  <si>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</si>
  <si>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</si>
  <si>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</si>
  <si>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</si>
  <si>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</si>
  <si>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</si>
  <si>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</si>
  <si>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</si>
  <si>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</si>
  <si>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</si>
  <si>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</si>
  <si>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</si>
  <si>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</si>
  <si>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</si>
  <si>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</si>
  <si>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</si>
  <si>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</si>
  <si>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</si>
  <si>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</si>
  <si>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</si>
  <si>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</si>
  <si>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</si>
  <si>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</si>
  <si>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</si>
  <si>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</si>
  <si>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</si>
  <si>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</si>
  <si>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</si>
  <si>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</si>
  <si>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</si>
  <si>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</si>
  <si>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</si>
  <si>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</si>
  <si>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</si>
  <si>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</si>
  <si>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</si>
  <si>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</si>
  <si>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</si>
  <si>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</si>
  <si>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</si>
  <si>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</si>
  <si>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</si>
  <si>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</si>
  <si>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</si>
  <si>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</si>
  <si>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</si>
  <si>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</si>
  <si>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</si>
  <si>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</si>
  <si>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</si>
  <si>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</si>
  <si>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</si>
  <si>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</si>
  <si>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</si>
  <si>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</si>
  <si>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</si>
  <si>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</si>
  <si>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</si>
  <si>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</si>
  <si>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</si>
  <si>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</si>
  <si>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</si>
  <si>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</si>
  <si>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</si>
  <si>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</si>
  <si>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</si>
  <si>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</si>
  <si>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</si>
  <si>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</si>
  <si>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</si>
  <si>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</si>
  <si>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</si>
  <si>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</si>
  <si>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</si>
  <si>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</si>
  <si>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</si>
  <si>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</si>
  <si>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</si>
  <si>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</si>
  <si>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</si>
  <si>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</si>
  <si>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</si>
  <si>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</si>
  <si>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</si>
  <si>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</si>
  <si>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</si>
  <si>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</si>
  <si>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</si>
  <si>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</si>
  <si>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</si>
  <si>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</si>
  <si>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</si>
  <si>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</si>
  <si>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</si>
  <si>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</si>
  <si>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</si>
  <si>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</si>
  <si>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</si>
  <si>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</si>
  <si>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</si>
  <si>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</si>
  <si>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</si>
  <si>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</si>
  <si>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</si>
  <si>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</si>
  <si>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</si>
  <si>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</si>
  <si>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</si>
  <si>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</si>
  <si>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</si>
  <si>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</si>
  <si>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</si>
  <si>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</si>
  <si>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</si>
  <si>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</si>
  <si>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</si>
  <si>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</si>
  <si>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</si>
  <si>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</si>
  <si>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</si>
  <si>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</si>
  <si>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</si>
  <si>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</si>
  <si>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</si>
  <si>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</si>
  <si>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</si>
  <si>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</si>
  <si>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</si>
  <si>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</si>
  <si>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</si>
  <si>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</si>
  <si>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</si>
  <si>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</si>
  <si>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</si>
  <si>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</si>
  <si>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</si>
  <si>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</si>
  <si>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</si>
  <si>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</si>
  <si>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</si>
  <si>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</si>
  <si>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</si>
  <si>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</si>
  <si>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</si>
  <si>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</si>
  <si>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</si>
  <si>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</si>
  <si>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</si>
  <si>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</si>
  <si>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</si>
  <si>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</si>
  <si>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</si>
  <si>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</si>
  <si>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</si>
  <si>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</si>
  <si>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</si>
  <si>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</si>
  <si>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</si>
  <si>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</si>
  <si>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</si>
  <si>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</si>
  <si>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</si>
  <si>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</si>
  <si>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</si>
  <si>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</si>
  <si>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</si>
  <si>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</si>
  <si>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</si>
  <si>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</si>
  <si>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</si>
  <si>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</si>
  <si>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</si>
  <si>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</si>
  <si>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</si>
  <si>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</si>
  <si>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</si>
  <si>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</si>
  <si>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</si>
  <si>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</si>
  <si>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</si>
  <si>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</si>
  <si>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</si>
  <si>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</si>
  <si>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</si>
  <si>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</si>
  <si>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</si>
  <si>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</si>
  <si>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</si>
  <si>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</si>
  <si>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</si>
  <si>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</si>
  <si>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</si>
  <si>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</si>
  <si>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</si>
  <si>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</si>
  <si>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</si>
  <si>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</si>
  <si>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</si>
  <si>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</si>
  <si>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</si>
  <si>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</si>
  <si>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</si>
  <si>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</si>
  <si>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</si>
  <si>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</si>
  <si>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</si>
  <si>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</si>
  <si>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</si>
  <si>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</si>
  <si>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</si>
  <si>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</si>
  <si>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</si>
  <si>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</si>
  <si>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</si>
  <si>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</si>
  <si>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</si>
  <si>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</si>
  <si>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</si>
  <si>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</si>
  <si>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</si>
  <si>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</si>
  <si>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</si>
  <si>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</si>
  <si>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</si>
  <si>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</si>
  <si>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</si>
  <si>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</si>
  <si>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</si>
  <si>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</si>
  <si>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</si>
  <si>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</si>
  <si>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</si>
  <si>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</si>
  <si>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</si>
  <si>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</si>
  <si>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</si>
  <si>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</si>
  <si>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</si>
  <si>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</si>
  <si>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</si>
  <si>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</si>
  <si>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</si>
  <si>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</si>
  <si>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</si>
  <si>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</si>
  <si>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</si>
  <si>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</si>
  <si>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</si>
  <si>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</si>
  <si>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</si>
  <si>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</si>
  <si>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</si>
  <si>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</si>
  <si>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</si>
  <si>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</si>
  <si>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</si>
  <si>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</si>
  <si>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</si>
  <si>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</si>
  <si>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</si>
  <si>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</si>
  <si>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</si>
  <si>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</si>
  <si>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</si>
  <si>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</si>
  <si>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</si>
  <si>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</si>
  <si>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</si>
  <si>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</si>
  <si>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</si>
  <si>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</si>
  <si>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</si>
  <si>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</si>
  <si>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</si>
  <si>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</si>
  <si>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</si>
  <si>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</si>
  <si>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</si>
  <si>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</si>
  <si>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</si>
  <si>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</si>
  <si>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</si>
  <si>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</si>
  <si>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</si>
  <si>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</si>
  <si>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</si>
  <si>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</si>
  <si>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</si>
  <si>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</si>
  <si>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</si>
  <si>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</si>
  <si>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</si>
  <si>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</si>
  <si>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</si>
  <si>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</si>
  <si>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</si>
  <si>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</si>
  <si>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</si>
  <si>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</si>
  <si>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</si>
  <si>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</si>
  <si>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</si>
  <si>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</si>
  <si>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</si>
  <si>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</si>
  <si>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</si>
  <si>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</si>
  <si>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</si>
  <si>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</si>
  <si>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</si>
  <si>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</si>
  <si>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</si>
  <si>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</si>
  <si>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</si>
  <si>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</si>
  <si>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</si>
  <si>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</si>
  <si>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</si>
  <si>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</si>
  <si>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</si>
  <si>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</si>
  <si>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</si>
  <si>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</si>
  <si>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</si>
  <si>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</si>
  <si>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</si>
  <si>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</si>
  <si>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</si>
  <si>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</si>
  <si>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</si>
  <si>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</si>
  <si>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</si>
  <si>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</si>
  <si>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</si>
  <si>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</si>
  <si>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</si>
  <si>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</si>
  <si>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</si>
  <si>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</si>
  <si>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</si>
  <si>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</si>
  <si>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</si>
  <si>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</si>
  <si>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</si>
  <si>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</si>
  <si>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</si>
  <si>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</si>
  <si>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</si>
  <si>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</si>
  <si>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</si>
  <si>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</si>
  <si>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</si>
  <si>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</si>
  <si>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</si>
  <si>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</si>
  <si>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</si>
  <si>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</si>
  <si>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</si>
  <si>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</si>
  <si>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</si>
  <si>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</si>
  <si>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</si>
  <si>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</si>
  <si>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</si>
  <si>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</si>
  <si>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</si>
  <si>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</si>
  <si>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</si>
  <si>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</si>
  <si>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</si>
  <si>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</si>
  <si>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</si>
  <si>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</si>
  <si>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</si>
  <si>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</si>
  <si>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</si>
  <si>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</si>
  <si>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</si>
  <si>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</si>
  <si>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</si>
  <si>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</si>
  <si>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</si>
  <si>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</si>
  <si>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</si>
  <si>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</si>
  <si>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</si>
  <si>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</si>
  <si>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</si>
  <si>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</si>
  <si>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</si>
  <si>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</si>
  <si>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</si>
  <si>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</si>
  <si>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</si>
  <si>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</si>
  <si>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</si>
  <si>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</si>
  <si>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</si>
  <si>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</si>
  <si>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</si>
  <si>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</si>
  <si>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</si>
  <si>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</si>
  <si>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</si>
  <si>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</si>
  <si>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</si>
  <si>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</si>
  <si>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</si>
  <si>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</si>
  <si>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</si>
  <si>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</si>
  <si>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</si>
  <si>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</si>
  <si>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</si>
  <si>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</si>
  <si>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</si>
  <si>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</si>
  <si>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</si>
  <si>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</si>
  <si>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</si>
  <si>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</si>
  <si>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</si>
  <si>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</si>
  <si>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</si>
  <si>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</si>
  <si>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</si>
  <si>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</si>
  <si>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</si>
  <si>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</si>
  <si>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</si>
  <si>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</si>
  <si>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</si>
  <si>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</si>
  <si>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</si>
  <si>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</si>
  <si>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</si>
  <si>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</si>
  <si>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</si>
  <si>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</si>
  <si>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</si>
  <si>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</si>
  <si>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</si>
  <si>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</si>
  <si>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</si>
  <si>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</si>
  <si>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</si>
  <si>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</si>
  <si>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</si>
  <si>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</si>
  <si>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</si>
  <si>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</si>
  <si>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</si>
  <si>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</si>
  <si>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</si>
  <si>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</si>
  <si>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</si>
  <si>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</si>
  <si>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</si>
  <si>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</si>
  <si>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</si>
  <si>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</si>
  <si>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</si>
  <si>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</si>
  <si>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</si>
  <si>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</si>
  <si>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</si>
  <si>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</si>
  <si>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</si>
  <si>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</si>
  <si>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</si>
  <si>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</si>
  <si>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</si>
  <si>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</si>
  <si>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</si>
  <si>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</si>
  <si>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</si>
  <si>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</si>
  <si>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</si>
  <si>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</si>
  <si>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</si>
  <si>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</si>
  <si>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</si>
  <si>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</si>
  <si>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</si>
  <si>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</si>
  <si>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</si>
  <si>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</si>
  <si>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</si>
  <si>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</si>
  <si>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</si>
  <si>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</si>
  <si>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</si>
  <si>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</si>
  <si>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</si>
  <si>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</si>
  <si>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</si>
  <si>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</si>
  <si>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</si>
  <si>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</si>
  <si>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</si>
  <si>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</si>
  <si>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</si>
  <si>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</si>
  <si>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</si>
  <si>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</si>
  <si>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</si>
  <si>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</si>
  <si>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</si>
  <si>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</si>
  <si>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</si>
  <si>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</si>
  <si>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</si>
  <si>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</si>
  <si>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</si>
  <si>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</si>
  <si>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</si>
  <si>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</si>
  <si>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</si>
  <si>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</si>
  <si>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</si>
  <si>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</si>
  <si>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</si>
  <si>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</si>
  <si>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</si>
  <si>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</si>
  <si>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</si>
  <si>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</si>
  <si>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</si>
  <si>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</si>
  <si>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</si>
  <si>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</si>
  <si>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</si>
  <si>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</si>
  <si>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</si>
  <si>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</si>
  <si>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</si>
  <si>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</si>
  <si>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</si>
  <si>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</si>
  <si>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</si>
  <si>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</si>
  <si>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</si>
  <si>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</si>
  <si>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</si>
  <si>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</si>
  <si>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</si>
  <si>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</si>
  <si>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</si>
  <si>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</si>
  <si>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</si>
  <si>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</si>
  <si>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</si>
  <si>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</si>
  <si>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</si>
  <si>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</si>
  <si>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</si>
  <si>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</si>
  <si>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</si>
  <si>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</si>
  <si>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</si>
  <si>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</si>
  <si>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</si>
  <si>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</si>
  <si>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</si>
  <si>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</si>
  <si>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</si>
  <si>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</si>
  <si>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</si>
  <si>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</si>
  <si>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</si>
  <si>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</si>
  <si>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</si>
  <si>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</si>
  <si>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</si>
  <si>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</si>
  <si>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</si>
  <si>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</si>
  <si>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</si>
  <si>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</si>
  <si>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</si>
  <si>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</si>
  <si>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</si>
  <si>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</si>
  <si>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</si>
  <si>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</si>
  <si>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</si>
  <si>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</si>
  <si>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</si>
  <si>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</si>
  <si>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</si>
  <si>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</si>
  <si>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</si>
  <si>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</si>
  <si>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</si>
  <si>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</si>
  <si>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</si>
  <si>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</si>
  <si>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</si>
  <si>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</si>
  <si>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</si>
  <si>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</si>
  <si>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</si>
  <si>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</si>
  <si>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</si>
  <si>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</si>
  <si>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</si>
  <si>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</si>
  <si>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</si>
  <si>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</si>
  <si>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</si>
  <si>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</si>
  <si>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</si>
  <si>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</si>
  <si>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</si>
  <si>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</si>
  <si>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</si>
  <si>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</si>
  <si>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</si>
  <si>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</si>
  <si>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</si>
  <si>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</si>
  <si>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</si>
  <si>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</si>
  <si>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</si>
  <si>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</si>
  <si>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</si>
  <si>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</si>
  <si>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</si>
  <si>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</si>
  <si>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</si>
  <si>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</si>
  <si>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</si>
  <si>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</si>
  <si>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</si>
  <si>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</si>
  <si>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</si>
  <si>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</si>
  <si>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</si>
  <si>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</si>
  <si>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</si>
  <si>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</si>
  <si>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</si>
  <si>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</si>
  <si>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</si>
  <si>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</si>
  <si>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</si>
  <si>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</si>
  <si>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</si>
  <si>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</si>
  <si>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</si>
  <si>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</si>
  <si>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</si>
  <si>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</si>
  <si>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</si>
  <si>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</si>
  <si>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</si>
  <si>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</si>
  <si>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</si>
  <si>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</si>
  <si>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</si>
  <si>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</si>
  <si>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</si>
  <si>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</si>
  <si>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</si>
  <si>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</si>
  <si>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</si>
  <si>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</si>
  <si>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</si>
  <si>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</si>
  <si>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</si>
  <si>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</si>
  <si>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</si>
  <si>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</si>
  <si>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</si>
  <si>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</si>
  <si>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</si>
  <si>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</si>
  <si>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</si>
  <si>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</si>
  <si>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</si>
  <si>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</si>
  <si>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</si>
  <si>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</si>
  <si>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</si>
  <si>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</si>
  <si>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</si>
  <si>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</si>
  <si>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</si>
  <si>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</si>
  <si>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</si>
  <si>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</si>
  <si>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</si>
  <si>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</si>
  <si>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</si>
  <si>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</si>
  <si>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</si>
  <si>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</si>
  <si>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</si>
  <si>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</si>
  <si>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</si>
  <si>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</si>
  <si>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</si>
  <si>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</si>
  <si>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</si>
  <si>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</si>
  <si>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</si>
  <si>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</si>
  <si>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</si>
  <si>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</si>
  <si>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</si>
  <si>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</si>
  <si>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</si>
  <si>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</si>
  <si>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</si>
  <si>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</si>
  <si>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</si>
  <si>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</si>
  <si>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</si>
  <si>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</si>
  <si>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</si>
  <si>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</si>
  <si>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</si>
  <si>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</si>
  <si>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</si>
  <si>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</si>
  <si>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</si>
  <si>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</si>
  <si>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</si>
  <si>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</si>
  <si>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</si>
  <si>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</si>
  <si>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</si>
  <si>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</si>
  <si>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</si>
  <si>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</si>
  <si>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</si>
  <si>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</si>
  <si>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</si>
  <si>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</si>
  <si>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</si>
  <si>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</si>
  <si>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</si>
  <si>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</si>
  <si>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</si>
  <si>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</si>
  <si>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</si>
  <si>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</si>
  <si>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</si>
  <si>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</si>
  <si>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</si>
  <si>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</si>
  <si>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</si>
  <si>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</si>
  <si>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</si>
  <si>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</si>
  <si>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</si>
  <si>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</si>
  <si>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</si>
  <si>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</si>
  <si>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</si>
  <si>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</si>
  <si>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</si>
  <si>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</si>
  <si>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</si>
  <si>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</si>
  <si>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</si>
  <si>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</si>
  <si>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</si>
  <si>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</si>
  <si>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</si>
  <si>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</si>
  <si>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</si>
  <si>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</si>
  <si>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</si>
  <si>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</si>
  <si>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</si>
  <si>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</si>
  <si>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</si>
  <si>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</si>
  <si>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</si>
  <si>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</si>
  <si>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</si>
  <si>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</si>
  <si>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</si>
  <si>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</si>
  <si>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</si>
  <si>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</si>
  <si>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</si>
  <si>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</si>
  <si>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</si>
  <si>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</si>
  <si>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</si>
  <si>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</si>
  <si>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</si>
  <si>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</si>
  <si>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</si>
  <si>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</si>
  <si>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</si>
  <si>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</si>
  <si>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</si>
  <si>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</si>
  <si>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</si>
  <si>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</si>
  <si>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</si>
  <si>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</si>
  <si>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</si>
  <si>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</si>
  <si>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</si>
  <si>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</si>
  <si>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</si>
  <si>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</si>
  <si>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</si>
  <si>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</si>
  <si>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</si>
  <si>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</si>
  <si>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</si>
  <si>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</si>
  <si>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</si>
  <si>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</si>
  <si>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</si>
  <si>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</si>
  <si>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</si>
  <si>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</si>
  <si>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</si>
  <si>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</si>
  <si>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</si>
  <si>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</si>
  <si>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</si>
  <si>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</si>
  <si>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</si>
  <si>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</si>
  <si>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</si>
  <si>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</si>
  <si>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</si>
  <si>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</si>
  <si>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</si>
  <si>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</si>
  <si>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</si>
  <si>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</si>
  <si>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</si>
  <si>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</si>
  <si>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</si>
  <si>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</si>
  <si>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</si>
  <si>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</si>
  <si>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</si>
  <si>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</si>
  <si>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</si>
  <si>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</si>
  <si>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</si>
  <si>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</si>
  <si>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</si>
  <si>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</si>
  <si>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</si>
  <si>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</si>
  <si>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</si>
  <si>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</si>
  <si>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</si>
  <si>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</si>
  <si>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</si>
  <si>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</si>
  <si>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</si>
  <si>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</si>
  <si>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</si>
  <si>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</si>
  <si>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</si>
  <si>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</si>
  <si>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</si>
  <si>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</si>
  <si>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</si>
  <si>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</si>
  <si>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</si>
  <si>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</si>
  <si>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</si>
  <si>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</si>
  <si>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</si>
  <si>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</si>
  <si>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</si>
  <si>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</si>
  <si>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</si>
  <si>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</si>
  <si>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</si>
  <si>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</si>
  <si>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</si>
  <si>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</si>
  <si>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</si>
  <si>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</si>
  <si>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</si>
  <si>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</si>
  <si>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</si>
  <si>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</si>
  <si>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</si>
  <si>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</si>
  <si>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</si>
  <si>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</si>
  <si>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</si>
  <si>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</si>
  <si>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</si>
  <si>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</si>
  <si>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</si>
  <si>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</si>
  <si>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</si>
  <si>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</si>
  <si>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</si>
  <si>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</si>
  <si>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</si>
  <si>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</si>
  <si>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</si>
  <si>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</si>
  <si>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</si>
  <si>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</si>
  <si>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</si>
  <si>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</si>
  <si>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</si>
  <si>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</si>
  <si>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</si>
  <si>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</si>
  <si>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</si>
  <si>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</si>
  <si>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</si>
  <si>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</si>
  <si>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</si>
  <si>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</si>
  <si>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</si>
  <si>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</si>
  <si>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</si>
  <si>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</si>
  <si>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</si>
  <si>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</si>
  <si>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</si>
  <si>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</si>
  <si>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</si>
  <si>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</si>
  <si>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</si>
  <si>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</si>
  <si>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</si>
  <si>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</si>
  <si>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</si>
  <si>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</si>
  <si>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</si>
  <si>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</si>
  <si>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</si>
  <si>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</si>
  <si>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</si>
  <si>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</si>
  <si>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</si>
  <si>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</si>
  <si>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</si>
  <si>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</si>
  <si>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</si>
  <si>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</si>
  <si>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</si>
  <si>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</si>
  <si>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</si>
  <si>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</si>
  <si>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</si>
  <si>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</si>
  <si>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</si>
  <si>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</si>
  <si>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</si>
  <si>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</si>
  <si>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</si>
  <si>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</si>
  <si>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</si>
  <si>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</si>
  <si>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</si>
  <si>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</si>
  <si>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</si>
  <si>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</si>
  <si>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</si>
  <si>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</si>
  <si>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</si>
  <si>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</si>
  <si>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</si>
  <si>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</si>
  <si>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</si>
  <si>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</si>
  <si>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</si>
  <si>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</si>
  <si>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</si>
  <si>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</si>
  <si>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</si>
  <si>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</si>
  <si>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</si>
  <si>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</si>
  <si>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</si>
  <si>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</si>
  <si>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</si>
  <si>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</si>
  <si>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</si>
  <si>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</si>
  <si>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</si>
  <si>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</si>
  <si>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</si>
  <si>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</si>
  <si>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</si>
  <si>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</si>
  <si>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</si>
  <si>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</si>
  <si>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</si>
  <si>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</si>
  <si>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</si>
  <si>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</si>
  <si>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</si>
  <si>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</si>
  <si>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</si>
  <si>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</si>
  <si>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</si>
  <si>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</si>
  <si>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</si>
  <si>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</si>
  <si>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</si>
  <si>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</si>
  <si>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</si>
  <si>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</si>
  <si>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</si>
  <si>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</si>
  <si>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</si>
  <si>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</si>
  <si>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</si>
  <si>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</si>
  <si>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</si>
  <si>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</si>
  <si>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</si>
  <si>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</si>
  <si>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</si>
  <si>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</si>
  <si>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</si>
  <si>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</si>
  <si>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</si>
  <si>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</si>
  <si>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</si>
  <si>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</si>
  <si>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</si>
  <si>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</si>
  <si>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</si>
  <si>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</si>
  <si>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</si>
  <si>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</si>
  <si>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</si>
  <si>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</si>
  <si>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</si>
  <si>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</si>
  <si>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</si>
  <si>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</si>
  <si>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</si>
  <si>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</si>
  <si>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</si>
  <si>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</si>
  <si>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</si>
  <si>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</si>
  <si>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</si>
  <si>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</si>
  <si>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</si>
  <si>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</si>
  <si>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</si>
  <si>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</si>
  <si>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</si>
  <si>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</si>
  <si>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</si>
  <si>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</si>
  <si>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</si>
  <si>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</si>
  <si>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</si>
  <si>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</si>
  <si>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</si>
  <si>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</si>
  <si>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</si>
  <si>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</si>
  <si>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</si>
  <si>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</si>
  <si>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</si>
  <si>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</si>
  <si>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</si>
  <si>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</si>
  <si>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</si>
  <si>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</si>
  <si>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</si>
  <si>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</si>
  <si>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</si>
  <si>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</si>
  <si>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</si>
  <si>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</si>
  <si>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</si>
  <si>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</si>
  <si>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</si>
  <si>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</si>
  <si>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</si>
  <si>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</si>
  <si>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</si>
  <si>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</si>
  <si>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</si>
  <si>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</si>
  <si>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</si>
  <si>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</si>
  <si>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</si>
  <si>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</si>
  <si>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</si>
  <si>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</si>
  <si>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</si>
  <si>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</si>
  <si>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</si>
  <si>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</si>
  <si>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</si>
  <si>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</si>
  <si>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</si>
  <si>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</si>
  <si>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</si>
  <si>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</si>
  <si>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</si>
  <si>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</si>
  <si>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</si>
  <si>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</si>
  <si>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</si>
  <si>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</si>
  <si>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</si>
  <si>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</si>
  <si>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</si>
  <si>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</si>
  <si>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</si>
  <si>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</si>
  <si>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</si>
  <si>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</si>
  <si>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</si>
  <si>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</si>
  <si>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</si>
  <si>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</si>
  <si>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</si>
  <si>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</si>
  <si>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</si>
  <si>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</si>
  <si>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</si>
  <si>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</si>
  <si>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</si>
  <si>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</si>
  <si>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</si>
  <si>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</si>
  <si>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</si>
  <si>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</si>
  <si>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</si>
  <si>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</si>
  <si>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</si>
  <si>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</si>
  <si>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</si>
  <si>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</si>
  <si>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</si>
  <si>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</si>
  <si>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</si>
  <si>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</si>
  <si>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</si>
  <si>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</si>
  <si>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</si>
  <si>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</si>
  <si>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</si>
  <si>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</si>
  <si>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</si>
  <si>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</si>
  <si>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</si>
  <si>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</si>
  <si>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</si>
  <si>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</si>
  <si>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</si>
  <si>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</si>
  <si>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</si>
  <si>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</si>
  <si>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</si>
  <si>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</si>
  <si>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</si>
  <si>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</si>
  <si>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</si>
  <si>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</si>
  <si>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</si>
  <si>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</si>
  <si>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</si>
  <si>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</si>
  <si>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</si>
  <si>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</si>
  <si>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</si>
  <si>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</si>
  <si>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</si>
  <si>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</si>
  <si>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</si>
  <si>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</si>
  <si>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</si>
  <si>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</si>
  <si>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</si>
  <si>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</si>
  <si>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</si>
  <si>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</si>
  <si>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</si>
  <si>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</si>
  <si>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</si>
  <si>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</si>
  <si>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</si>
  <si>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</si>
  <si>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</si>
  <si>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</si>
  <si>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</si>
  <si>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</si>
  <si>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</si>
  <si>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</si>
  <si>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</si>
  <si>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</si>
  <si>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</si>
  <si>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</si>
  <si>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</si>
  <si>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</si>
  <si>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</si>
  <si>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</si>
  <si>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</si>
  <si>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</si>
  <si>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</si>
  <si>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</si>
  <si>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</si>
  <si>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</si>
  <si>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</si>
  <si>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</si>
  <si>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</si>
  <si>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</si>
  <si>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</si>
  <si>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</si>
  <si>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</si>
  <si>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</si>
  <si>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</si>
  <si>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</si>
  <si>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</si>
  <si>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</si>
  <si>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</si>
  <si>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</si>
  <si>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</si>
  <si>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</si>
  <si>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</si>
  <si>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</si>
  <si>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</si>
  <si>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</si>
  <si>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</si>
  <si>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</si>
  <si>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</si>
  <si>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</si>
  <si>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</si>
  <si>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</si>
  <si>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</si>
  <si>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</si>
  <si>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</si>
  <si>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</si>
  <si>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</si>
  <si>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</si>
  <si>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</si>
  <si>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</si>
  <si>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</si>
  <si>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</si>
  <si>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</si>
  <si>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</si>
  <si>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</si>
  <si>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</si>
  <si>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</si>
  <si>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</si>
  <si>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</si>
  <si>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</si>
  <si>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</si>
  <si>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</si>
  <si>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</si>
  <si>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</si>
  <si>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</si>
  <si>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</si>
  <si>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</si>
  <si>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</si>
  <si>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</si>
  <si>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</si>
  <si>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</si>
  <si>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</si>
  <si>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</si>
  <si>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</si>
  <si>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</si>
  <si>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</si>
  <si>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</si>
  <si>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</si>
  <si>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</si>
  <si>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</si>
  <si>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</si>
  <si>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</si>
  <si>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</si>
  <si>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</si>
  <si>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</si>
  <si>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</si>
  <si>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</si>
  <si>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</si>
  <si>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</si>
  <si>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</si>
  <si>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</si>
  <si>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</si>
  <si>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</si>
  <si>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</si>
  <si>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</si>
  <si>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</si>
  <si>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</si>
  <si>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</si>
  <si>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</si>
  <si>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</si>
  <si>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</si>
  <si>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</si>
  <si>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</si>
  <si>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</si>
  <si>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</si>
  <si>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</si>
  <si>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</si>
  <si>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</si>
  <si>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</si>
  <si>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</si>
  <si>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</si>
  <si>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</si>
  <si>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</si>
  <si>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</si>
  <si>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</si>
  <si>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</si>
  <si>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</si>
  <si>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</si>
  <si>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</si>
  <si>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</si>
  <si>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</si>
  <si>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</si>
  <si>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</si>
  <si>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</si>
  <si>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</si>
  <si>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</si>
  <si>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</si>
  <si>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</si>
  <si>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</si>
  <si>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</si>
  <si>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</si>
  <si>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</si>
  <si>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</si>
  <si>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</si>
  <si>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</si>
  <si>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</si>
  <si>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</si>
  <si>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</si>
  <si>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</si>
  <si>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</si>
  <si>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</si>
  <si>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</si>
  <si>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</si>
  <si>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</si>
  <si>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</si>
  <si>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</si>
  <si>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</si>
  <si>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</si>
  <si>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</si>
  <si>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</si>
  <si>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</si>
  <si>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</si>
  <si>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</si>
  <si>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</si>
  <si>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</si>
  <si>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</si>
  <si>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</si>
  <si>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</si>
  <si>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</si>
  <si>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</si>
  <si>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</si>
  <si>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</si>
  <si>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</si>
  <si>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</si>
  <si>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</si>
  <si>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</si>
  <si>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</si>
  <si>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</si>
  <si>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</si>
  <si>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</si>
  <si>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</si>
  <si>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</si>
  <si>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</si>
  <si>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</si>
  <si>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</si>
  <si>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</si>
  <si>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</si>
  <si>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</si>
  <si>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</si>
  <si>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</si>
  <si>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</si>
  <si>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</si>
  <si>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</si>
  <si>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</si>
  <si>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</si>
  <si>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</si>
  <si>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</si>
  <si>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</si>
  <si>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</si>
  <si>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</si>
  <si>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</si>
  <si>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</si>
  <si>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</si>
  <si>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</si>
  <si>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</si>
  <si>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</si>
  <si>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</si>
  <si>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</si>
  <si>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</si>
  <si>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</si>
  <si>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</si>
  <si>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</si>
  <si>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</si>
  <si>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</si>
  <si>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</si>
  <si>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</si>
  <si>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</si>
  <si>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</si>
  <si>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</si>
  <si>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</si>
  <si>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</si>
  <si>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</si>
  <si>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</si>
  <si>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</si>
  <si>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</si>
  <si>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</si>
  <si>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</si>
  <si>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</si>
  <si>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</si>
  <si>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</si>
  <si>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</si>
  <si>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</si>
  <si>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</si>
  <si>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</si>
  <si>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</si>
  <si>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</si>
  <si>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</si>
  <si>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</si>
  <si>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</si>
  <si>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</si>
  <si>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</si>
  <si>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</si>
  <si>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</si>
  <si>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</si>
  <si>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</si>
  <si>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</si>
  <si>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</si>
  <si>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</si>
  <si>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</si>
  <si>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</si>
  <si>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</si>
  <si>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</si>
  <si>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</si>
  <si>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</si>
  <si>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</si>
  <si>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</si>
  <si>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</si>
  <si>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</si>
  <si>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</si>
  <si>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</si>
  <si>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</si>
  <si>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</si>
  <si>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</si>
  <si>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</si>
  <si>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</si>
  <si>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</si>
  <si>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</si>
  <si>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</si>
  <si>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</si>
  <si>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</si>
  <si>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</si>
  <si>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</si>
  <si>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</si>
  <si>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</si>
  <si>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</si>
  <si>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</si>
  <si>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</si>
  <si>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</si>
  <si>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</si>
  <si>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</si>
  <si>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</si>
  <si>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</si>
  <si>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</si>
  <si>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</si>
  <si>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</si>
  <si>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</si>
  <si>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</si>
  <si>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</si>
  <si>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</si>
  <si>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</si>
  <si>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</si>
  <si>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</si>
  <si>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</si>
  <si>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</si>
  <si>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</si>
  <si>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</si>
  <si>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</si>
  <si>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</si>
  <si>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</si>
  <si>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</si>
  <si>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</si>
  <si>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</si>
  <si>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</si>
  <si>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</si>
  <si>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</si>
  <si>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</si>
  <si>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</si>
  <si>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</si>
  <si>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</si>
  <si>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</si>
  <si>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</si>
  <si>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</si>
  <si>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</si>
  <si>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</si>
  <si>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</si>
  <si>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</si>
  <si>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</si>
  <si>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</si>
  <si>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</si>
  <si>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</si>
  <si>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</si>
  <si>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</si>
  <si>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</si>
  <si>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</si>
  <si>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</si>
  <si>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</si>
  <si>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</si>
  <si>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</si>
  <si>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</si>
  <si>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</si>
  <si>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</si>
  <si>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</si>
  <si>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</si>
  <si>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</si>
  <si>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</si>
  <si>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</si>
  <si>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</si>
  <si>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</si>
  <si>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</si>
  <si>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</si>
  <si>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</si>
  <si>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</si>
  <si>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</si>
  <si>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</si>
  <si>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</si>
  <si>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</si>
  <si>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</si>
  <si>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</si>
  <si>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</si>
  <si>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</si>
  <si>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</si>
  <si>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</si>
  <si>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</si>
  <si>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</si>
  <si>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</si>
  <si>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</si>
  <si>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</si>
  <si>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</si>
  <si>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</si>
  <si>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</si>
  <si>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</si>
  <si>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</si>
  <si>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</si>
  <si>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</si>
  <si>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</si>
  <si>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</si>
  <si>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</si>
  <si>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</si>
  <si>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</si>
  <si>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</si>
  <si>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</si>
  <si>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</si>
  <si>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</si>
  <si>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</si>
  <si>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</si>
  <si>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</si>
  <si>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</si>
  <si>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</si>
  <si>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</si>
  <si>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</si>
  <si>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</si>
  <si>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</si>
  <si>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</si>
  <si>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</si>
  <si>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</si>
  <si>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</si>
  <si>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</si>
  <si>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</si>
  <si>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</si>
  <si>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</si>
  <si>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</si>
  <si>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</si>
  <si>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</si>
  <si>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</si>
  <si>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</si>
  <si>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</si>
  <si>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</si>
  <si>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</si>
  <si>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</si>
  <si>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</si>
  <si>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</si>
  <si>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</si>
  <si>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</si>
  <si>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</si>
  <si>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</si>
  <si>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</si>
  <si>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</si>
  <si>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</si>
  <si>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</si>
  <si>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</si>
  <si>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</si>
  <si>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</si>
  <si>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</si>
  <si>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</si>
  <si>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</si>
  <si>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</si>
  <si>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</si>
  <si>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</si>
  <si>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</si>
  <si>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</si>
  <si>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</si>
  <si>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</si>
  <si>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</si>
  <si>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</si>
  <si>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</si>
  <si>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</si>
  <si>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</si>
  <si>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</si>
  <si>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</si>
  <si>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</si>
  <si>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</si>
  <si>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</si>
  <si>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</si>
  <si>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</si>
  <si>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</si>
  <si>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</si>
  <si>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</si>
  <si>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</si>
  <si>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</si>
  <si>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</si>
  <si>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</si>
  <si>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</si>
  <si>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</si>
  <si>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</si>
  <si>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</si>
  <si>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</si>
  <si>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</si>
  <si>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</si>
  <si>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</si>
  <si>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</si>
  <si>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</si>
  <si>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</si>
  <si>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</si>
  <si>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</si>
  <si>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</si>
  <si>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</si>
  <si>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</si>
  <si>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</si>
  <si>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</si>
  <si>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</si>
  <si>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</si>
  <si>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</si>
  <si>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</si>
  <si>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</si>
  <si>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</si>
  <si>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</si>
  <si>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</si>
  <si>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</si>
  <si>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</si>
  <si>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</si>
  <si>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</si>
  <si>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</si>
  <si>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</si>
  <si>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</si>
  <si>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</si>
  <si>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</si>
  <si>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</si>
  <si>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</si>
  <si>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</si>
  <si>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</si>
  <si>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</si>
  <si>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</si>
  <si>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</si>
  <si>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</si>
  <si>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</si>
  <si>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</si>
  <si>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</si>
  <si>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</si>
  <si>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</si>
  <si>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</si>
  <si>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</si>
  <si>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</si>
  <si>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</si>
  <si>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</si>
  <si>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</si>
  <si>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</si>
  <si>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</si>
  <si>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</si>
  <si>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</si>
  <si>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</si>
  <si>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</si>
  <si>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</si>
  <si>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</si>
  <si>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</si>
  <si>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</si>
  <si>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</si>
  <si>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</si>
  <si>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</si>
  <si>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</si>
  <si>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</si>
  <si>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</si>
  <si>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</si>
  <si>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</si>
  <si>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</si>
  <si>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</si>
  <si>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</si>
  <si>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</si>
  <si>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</si>
  <si>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</si>
  <si>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</si>
  <si>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</si>
  <si>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</si>
  <si>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</si>
  <si>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</si>
  <si>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</si>
  <si>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</si>
  <si>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</si>
  <si>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</si>
  <si>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</si>
  <si>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</si>
  <si>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</si>
  <si>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</si>
  <si>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</si>
  <si>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</si>
  <si>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</si>
  <si>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</si>
  <si>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</si>
  <si>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</si>
  <si>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</si>
  <si>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</si>
  <si>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</si>
  <si>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</si>
  <si>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</si>
  <si>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</si>
  <si>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</si>
  <si>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</si>
  <si>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</si>
  <si>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</si>
  <si>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</si>
  <si>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</si>
  <si>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</si>
  <si>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</si>
  <si>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</si>
  <si>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</si>
  <si>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</si>
  <si>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</si>
  <si>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</si>
  <si>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</si>
  <si>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</si>
  <si>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</si>
  <si>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</si>
  <si>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</si>
  <si>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</si>
  <si>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</si>
  <si>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</si>
  <si>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</si>
  <si>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</si>
  <si>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</si>
  <si>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</si>
  <si>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</si>
  <si>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</si>
  <si>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</si>
  <si>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</si>
  <si>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</si>
  <si>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</si>
  <si>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</si>
  <si>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</si>
  <si>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</si>
  <si>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</si>
  <si>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</si>
  <si>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</si>
  <si>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</si>
  <si>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</si>
  <si>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</si>
  <si>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</si>
  <si>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</si>
  <si>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</si>
  <si>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</si>
  <si>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</si>
  <si>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</si>
  <si>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</si>
  <si>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</si>
  <si>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</si>
  <si>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</si>
  <si>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</si>
  <si>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</si>
  <si>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</si>
  <si>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</si>
  <si>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</si>
  <si>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</si>
  <si>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</si>
  <si>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</si>
  <si>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</si>
  <si>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</si>
  <si>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</si>
  <si>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</si>
  <si>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</si>
  <si>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</si>
  <si>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</si>
  <si>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</si>
  <si>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</si>
  <si>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</si>
  <si>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</si>
  <si>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</si>
  <si>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</si>
  <si>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</si>
  <si>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</si>
  <si>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</si>
  <si>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</si>
  <si>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</si>
  <si>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</si>
  <si>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</si>
  <si>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</si>
  <si>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</si>
  <si>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</si>
  <si>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</si>
  <si>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</si>
  <si>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</si>
  <si>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</si>
  <si>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</si>
  <si>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</si>
  <si>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</si>
  <si>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</si>
  <si>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</si>
  <si>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</si>
  <si>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</si>
  <si>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</si>
  <si>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</si>
  <si>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</si>
  <si>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</si>
  <si>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</si>
  <si>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</si>
  <si>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</si>
  <si>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</si>
  <si>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</si>
  <si>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</si>
  <si>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</si>
  <si>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</si>
  <si>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</si>
  <si>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</si>
  <si>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</si>
  <si>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</si>
  <si>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</si>
  <si>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</si>
  <si>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</si>
  <si>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</si>
  <si>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</si>
  <si>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</si>
  <si>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</si>
  <si>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</si>
  <si>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</si>
  <si>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</si>
  <si>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</si>
  <si>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</si>
  <si>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</si>
  <si>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</si>
  <si>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</si>
  <si>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</si>
  <si>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</si>
  <si>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</si>
  <si>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</si>
  <si>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</si>
  <si>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</si>
  <si>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</si>
  <si>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</si>
  <si>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</si>
  <si>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</si>
  <si>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</si>
  <si>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</si>
  <si>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</si>
  <si>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</si>
  <si>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</si>
  <si>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</si>
  <si>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</si>
  <si>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</si>
  <si>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</si>
  <si>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</si>
  <si>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</si>
  <si>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</si>
  <si>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</si>
  <si>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</si>
  <si>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</si>
  <si>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</si>
  <si>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</si>
  <si>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</si>
  <si>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</si>
  <si>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</si>
  <si>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</si>
  <si>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</si>
  <si>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</si>
  <si>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</si>
  <si>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</si>
  <si>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</si>
  <si>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</si>
  <si>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</si>
  <si>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</si>
  <si>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</si>
  <si>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</si>
  <si>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</si>
  <si>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</si>
  <si>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</si>
  <si>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</si>
  <si>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</si>
  <si>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</si>
  <si>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</si>
  <si>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</si>
  <si>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</si>
  <si>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</si>
  <si>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</si>
  <si>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</si>
  <si>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</si>
  <si>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</si>
  <si>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</si>
  <si>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</si>
  <si>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</si>
  <si>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</si>
  <si>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</si>
  <si>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</si>
  <si>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</si>
  <si>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</si>
  <si>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</si>
  <si>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</si>
  <si>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</si>
  <si>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</si>
  <si>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</si>
  <si>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</si>
  <si>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</si>
  <si>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</si>
  <si>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</si>
  <si>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</si>
  <si>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</si>
  <si>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</si>
  <si>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</si>
  <si>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</si>
  <si>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</si>
  <si>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</si>
  <si>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</si>
  <si>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</si>
  <si>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</si>
  <si>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</si>
  <si>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</si>
  <si>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</si>
  <si>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</si>
  <si>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</si>
  <si>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</si>
  <si>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</si>
  <si>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</si>
  <si>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</si>
  <si>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</si>
  <si>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</si>
  <si>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</si>
  <si>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</si>
  <si>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</si>
  <si>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</si>
  <si>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</si>
  <si>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</si>
  <si>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</si>
  <si>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</si>
  <si>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</si>
  <si>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</si>
  <si>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</si>
  <si>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</si>
  <si>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</si>
  <si>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</si>
  <si>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</si>
  <si>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</si>
  <si>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</si>
  <si>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</si>
  <si>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</si>
  <si>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</si>
  <si>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</si>
  <si>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</si>
  <si>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</si>
  <si>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</si>
  <si>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</si>
  <si>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</si>
  <si>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</si>
  <si>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</si>
  <si>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</si>
  <si>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</si>
  <si>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</si>
  <si>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</si>
  <si>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</si>
  <si>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</si>
  <si>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</si>
  <si>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</si>
  <si>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</si>
  <si>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</si>
  <si>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</si>
  <si>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</si>
  <si>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</si>
  <si>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</si>
  <si>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</si>
  <si>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</si>
  <si>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</si>
  <si>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</si>
  <si>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</si>
  <si>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</si>
  <si>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</si>
  <si>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</si>
  <si>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</si>
  <si>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</si>
  <si>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</si>
  <si>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</si>
  <si>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</si>
  <si>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</si>
  <si>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</si>
  <si>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</si>
  <si>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</si>
  <si>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</si>
  <si>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</si>
  <si>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</si>
  <si>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</si>
  <si>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</si>
  <si>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</si>
  <si>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</si>
  <si>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</si>
  <si>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</si>
  <si>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</si>
  <si>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</si>
  <si>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</si>
  <si>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</si>
  <si>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</si>
  <si>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</si>
  <si>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</si>
  <si>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</si>
  <si>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</si>
  <si>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</si>
  <si>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</si>
  <si>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</si>
  <si>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</si>
  <si>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</si>
  <si>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</si>
  <si>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</si>
  <si>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</si>
  <si>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</si>
  <si>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</si>
  <si>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</si>
  <si>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</si>
  <si>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</si>
  <si>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</si>
  <si>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</si>
  <si>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</si>
  <si>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</si>
  <si>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</si>
  <si>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</si>
  <si>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</si>
  <si>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</si>
  <si>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</si>
  <si>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</si>
  <si>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</si>
  <si>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</si>
  <si>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</si>
  <si>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</si>
  <si>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</si>
  <si>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</si>
  <si>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</si>
  <si>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</si>
  <si>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</si>
  <si>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</si>
  <si>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</si>
  <si>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</si>
  <si>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</si>
  <si>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</si>
  <si>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</si>
  <si>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</si>
  <si>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</si>
  <si>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</si>
  <si>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</si>
  <si>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</si>
  <si>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</si>
  <si>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</si>
  <si>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</si>
  <si>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</si>
  <si>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</si>
  <si>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</si>
  <si>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</si>
  <si>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</si>
  <si>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</si>
  <si>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</si>
  <si>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</si>
  <si>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</si>
  <si>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</si>
  <si>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</si>
  <si>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</si>
  <si>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</si>
  <si>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</si>
  <si>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</si>
  <si>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</si>
  <si>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</si>
  <si>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</si>
  <si>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</si>
  <si>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</si>
  <si>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</si>
  <si>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</si>
  <si>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</si>
  <si>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</si>
  <si>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</si>
  <si>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</si>
  <si>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</si>
  <si>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</si>
  <si>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</si>
  <si>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</si>
  <si>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</si>
  <si>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</si>
  <si>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</si>
  <si>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</si>
  <si>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</si>
  <si>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</si>
  <si>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</si>
  <si>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</si>
  <si>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</si>
  <si>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</si>
  <si>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</si>
  <si>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</si>
  <si>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</si>
  <si>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</si>
  <si>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</si>
  <si>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</si>
  <si>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</si>
  <si>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</si>
  <si>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</si>
  <si>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</si>
  <si>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</si>
  <si>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</si>
  <si>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</si>
  <si>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</si>
  <si>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</si>
  <si>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</si>
  <si>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</si>
  <si>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</si>
  <si>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</si>
  <si>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</si>
  <si>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</si>
  <si>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</si>
  <si>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</si>
  <si>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</si>
  <si>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</si>
  <si>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</si>
  <si>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</si>
  <si>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</si>
  <si>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</si>
  <si>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</si>
  <si>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</si>
  <si>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</si>
  <si>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</si>
  <si>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</si>
  <si>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</si>
  <si>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</si>
  <si>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</si>
  <si>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</si>
  <si>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</si>
  <si>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</si>
  <si>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</si>
  <si>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</si>
  <si>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</si>
  <si>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</si>
  <si>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</si>
  <si>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</si>
  <si>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</si>
  <si>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</si>
  <si>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</si>
  <si>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</si>
  <si>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</si>
  <si>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</si>
  <si>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</si>
  <si>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</si>
  <si>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</si>
  <si>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</si>
  <si>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</si>
  <si>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</si>
  <si>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</si>
  <si>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</si>
  <si>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</si>
  <si>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</si>
  <si>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</si>
  <si>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</si>
  <si>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</si>
  <si>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</si>
  <si>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</si>
  <si>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</si>
  <si>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</si>
  <si>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</si>
  <si>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</si>
  <si>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</si>
  <si>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</si>
  <si>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</si>
  <si>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</si>
  <si>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</si>
  <si>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</si>
  <si>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</si>
  <si>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</si>
  <si>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</si>
  <si>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</si>
  <si>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</si>
  <si>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</si>
  <si>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</si>
  <si>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</si>
  <si>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</si>
  <si>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</si>
  <si>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</si>
  <si>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</si>
  <si>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</si>
  <si>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</si>
  <si>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</si>
  <si>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</si>
  <si>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</si>
  <si>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</si>
  <si>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</si>
  <si>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</si>
  <si>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</si>
  <si>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</si>
  <si>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</si>
  <si>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</si>
  <si>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</si>
  <si>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</si>
  <si>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</si>
  <si>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</si>
  <si>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</si>
  <si>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</si>
  <si>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</si>
  <si>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</si>
  <si>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</si>
  <si>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</si>
  <si>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</si>
  <si>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</si>
  <si>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</si>
  <si>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</si>
  <si>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</si>
  <si>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</si>
  <si>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</si>
  <si>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</si>
  <si>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</si>
  <si>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</si>
  <si>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</si>
  <si>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</si>
  <si>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</si>
  <si>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</si>
  <si>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</si>
  <si>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</si>
  <si>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</si>
  <si>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</si>
  <si>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</si>
  <si>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</si>
  <si>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</si>
  <si>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</si>
  <si>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</si>
  <si>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</si>
  <si>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</si>
  <si>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</si>
  <si>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</si>
  <si>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</si>
  <si>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</si>
  <si>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</si>
  <si>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</si>
  <si>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</si>
  <si>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</si>
  <si>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</si>
  <si>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</si>
  <si>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</si>
  <si>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</si>
  <si>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</si>
  <si>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</si>
  <si>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</si>
  <si>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</si>
  <si>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</si>
  <si>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</si>
  <si>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</si>
  <si>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</si>
  <si>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</si>
  <si>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</si>
  <si>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</si>
  <si>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</si>
  <si>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</si>
  <si>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</si>
  <si>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</si>
  <si>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</si>
  <si>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</si>
  <si>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</si>
  <si>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</si>
  <si>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</si>
  <si>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</si>
  <si>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</si>
  <si>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</si>
  <si>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</si>
  <si>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</si>
  <si>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</si>
  <si>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</si>
  <si>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</si>
  <si>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</si>
  <si>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</si>
  <si>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</si>
  <si>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</si>
  <si>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</si>
  <si>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</si>
  <si>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</si>
  <si>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</si>
  <si>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</si>
  <si>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</si>
  <si>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</si>
  <si>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</si>
  <si>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</si>
  <si>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</si>
  <si>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</si>
  <si>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</si>
  <si>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</si>
  <si>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</si>
  <si>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</si>
  <si>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</si>
  <si>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</si>
  <si>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</si>
  <si>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</si>
  <si>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</si>
  <si>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</si>
  <si>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</si>
  <si>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</si>
  <si>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</si>
  <si>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</si>
  <si>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</si>
  <si>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</si>
  <si>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</si>
  <si>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</si>
  <si>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</si>
  <si>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</si>
  <si>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</si>
  <si>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</si>
  <si>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</si>
  <si>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</si>
  <si>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</si>
  <si>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</si>
  <si>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</si>
  <si>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</si>
  <si>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</si>
  <si>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</si>
  <si>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</si>
  <si>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</si>
  <si>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</si>
  <si>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</si>
  <si>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</si>
  <si>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</si>
  <si>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</si>
  <si>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</si>
  <si>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</si>
  <si>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</si>
  <si>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</si>
  <si>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</si>
  <si>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</si>
  <si>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</si>
  <si>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</si>
  <si>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</si>
  <si>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</si>
  <si>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</si>
  <si>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</si>
  <si>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</si>
  <si>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</si>
  <si>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</si>
  <si>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</si>
  <si>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</si>
  <si>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</si>
  <si>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</si>
  <si>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</si>
  <si>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</si>
  <si>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</si>
  <si>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</si>
  <si>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</si>
  <si>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</si>
  <si>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</si>
  <si>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</si>
  <si>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</si>
  <si>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</si>
  <si>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</si>
  <si>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</si>
  <si>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</si>
  <si>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</si>
  <si>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</si>
  <si>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</si>
  <si>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</si>
  <si>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</si>
  <si>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</si>
  <si>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</si>
  <si>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</si>
  <si>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</si>
  <si>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</si>
  <si>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</si>
  <si>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</si>
  <si>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</si>
  <si>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</si>
  <si>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</si>
  <si>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</si>
  <si>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</si>
  <si>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</si>
  <si>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</si>
  <si>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</si>
  <si>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</si>
  <si>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</si>
  <si>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</si>
  <si>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</si>
  <si>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</si>
  <si>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</si>
  <si>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</si>
  <si>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</si>
  <si>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</si>
  <si>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</si>
  <si>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</si>
  <si>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</si>
  <si>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</si>
  <si>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</si>
  <si>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</si>
  <si>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</si>
  <si>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</si>
  <si>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</si>
  <si>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</si>
  <si>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</si>
  <si>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</si>
  <si>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</si>
  <si>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</si>
  <si>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</si>
  <si>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</si>
  <si>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</si>
  <si>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</si>
  <si>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</si>
  <si>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</si>
  <si>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</si>
  <si>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</si>
  <si>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</si>
  <si>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</si>
  <si>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</si>
  <si>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</si>
  <si>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</si>
  <si>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</si>
  <si>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</si>
  <si>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</si>
  <si>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</si>
  <si>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</si>
  <si>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</si>
  <si>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</si>
  <si>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</si>
  <si>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</si>
  <si>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</si>
  <si>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</si>
  <si>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</si>
  <si>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</si>
  <si>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</si>
  <si>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</si>
  <si>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</si>
  <si>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</si>
  <si>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</si>
  <si>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</si>
  <si>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</si>
  <si>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</si>
  <si>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</si>
  <si>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</si>
  <si>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</si>
  <si>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</si>
  <si>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</si>
  <si>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</si>
  <si>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</si>
  <si>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</si>
  <si>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</si>
  <si>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</si>
  <si>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</si>
  <si>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</si>
  <si>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</si>
  <si>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</si>
  <si>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</si>
  <si>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</si>
  <si>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</si>
  <si>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</si>
  <si>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</si>
  <si>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</si>
  <si>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</si>
  <si>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</si>
  <si>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</si>
  <si>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</si>
  <si>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</si>
  <si>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</si>
  <si>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</si>
  <si>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</si>
  <si>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</si>
  <si>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</si>
  <si>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</si>
  <si>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</si>
  <si>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</si>
  <si>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</si>
  <si>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</si>
  <si>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</si>
  <si>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</si>
  <si>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</si>
  <si>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</si>
  <si>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</si>
  <si>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</si>
  <si>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</si>
  <si>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</si>
  <si>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</si>
  <si>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</si>
  <si>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</si>
  <si>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</si>
  <si>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</si>
  <si>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</si>
  <si>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</si>
  <si>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</si>
  <si>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</si>
  <si>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</si>
  <si>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</si>
  <si>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</si>
  <si>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</si>
  <si>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</si>
  <si>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</si>
  <si>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</si>
  <si>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</si>
  <si>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</si>
  <si>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</si>
  <si>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</si>
  <si>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</si>
  <si>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</si>
  <si>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</si>
  <si>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</si>
  <si>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</si>
  <si>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</si>
  <si>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</si>
  <si>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</si>
  <si>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</si>
  <si>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</si>
  <si>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</si>
  <si>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</si>
  <si>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</si>
  <si>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</si>
  <si>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</si>
  <si>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</si>
  <si>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</si>
  <si>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</si>
  <si>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</si>
  <si>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</si>
  <si>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</si>
  <si>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</si>
  <si>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</si>
  <si>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</si>
  <si>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</si>
  <si>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</si>
  <si>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</si>
  <si>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</si>
  <si>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</si>
  <si>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</si>
  <si>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</si>
  <si>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</si>
  <si>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</si>
  <si>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</si>
  <si>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</si>
  <si>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</si>
  <si>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</si>
  <si>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</si>
  <si>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</si>
  <si>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</si>
  <si>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</si>
  <si>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</si>
  <si>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</si>
  <si>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</si>
  <si>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</si>
  <si>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</si>
  <si>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</si>
  <si>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</si>
  <si>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</si>
  <si>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</si>
  <si>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</si>
  <si>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</si>
  <si>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</si>
  <si>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</si>
  <si>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</si>
  <si>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</si>
  <si>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</si>
  <si>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</si>
  <si>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</si>
  <si>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</si>
  <si>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</si>
  <si>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</si>
  <si>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</si>
  <si>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</si>
  <si>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</si>
  <si>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</si>
  <si>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</si>
  <si>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</si>
  <si>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</si>
  <si>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</si>
  <si>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</si>
  <si>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</si>
  <si>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</si>
  <si>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</si>
  <si>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</si>
  <si>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</si>
  <si>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</si>
  <si>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</si>
  <si>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</si>
  <si>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</si>
  <si>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</si>
  <si>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</si>
  <si>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</si>
  <si>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</si>
  <si>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</si>
  <si>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</si>
  <si>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</si>
  <si>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</si>
  <si>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</si>
  <si>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</si>
  <si>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</si>
  <si>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</si>
  <si>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</si>
  <si>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</si>
  <si>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</si>
  <si>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</si>
  <si>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</si>
  <si>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</si>
  <si>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</si>
  <si>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</si>
  <si>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</si>
  <si>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</si>
  <si>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</si>
  <si>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</si>
  <si>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</si>
  <si>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</si>
  <si>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</si>
  <si>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</si>
  <si>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</si>
  <si>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</si>
  <si>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</si>
  <si>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</si>
  <si>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</si>
  <si>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</si>
  <si>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</si>
  <si>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</si>
  <si>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</si>
  <si>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</si>
  <si>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</si>
  <si>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</si>
  <si>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</si>
  <si>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</si>
  <si>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</si>
  <si>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</si>
  <si>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</si>
  <si>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</si>
  <si>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</si>
  <si>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</si>
  <si>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</si>
  <si>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</si>
  <si>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</si>
  <si>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</si>
  <si>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</si>
  <si>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</si>
  <si>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</si>
  <si>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</si>
  <si>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</si>
  <si>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</si>
  <si>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</si>
  <si>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</si>
  <si>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</si>
  <si>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</si>
  <si>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</si>
  <si>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</si>
  <si>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</si>
  <si>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</si>
  <si>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</si>
  <si>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</si>
  <si>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</si>
  <si>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</si>
  <si>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</si>
  <si>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</si>
  <si>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</si>
  <si>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</si>
  <si>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</si>
  <si>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</si>
  <si>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</si>
  <si>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</si>
  <si>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</si>
  <si>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</si>
  <si>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</si>
  <si>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</si>
  <si>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</si>
  <si>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</si>
  <si>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</si>
  <si>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</si>
  <si>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</si>
  <si>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</si>
  <si>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</si>
  <si>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</si>
  <si>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</si>
  <si>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</si>
  <si>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</si>
  <si>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</si>
  <si>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</si>
  <si>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</si>
  <si>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</si>
  <si>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</si>
  <si>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</si>
  <si>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</si>
  <si>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</si>
  <si>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</si>
  <si>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</si>
  <si>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</si>
  <si>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</si>
  <si>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</si>
  <si>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</si>
  <si>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</si>
  <si>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</si>
  <si>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</si>
  <si>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</si>
  <si>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</si>
  <si>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</si>
  <si>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</si>
  <si>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</si>
  <si>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</si>
  <si>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</si>
  <si>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</si>
  <si>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</si>
  <si>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</si>
  <si>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</si>
  <si>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</si>
  <si>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</si>
  <si>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</si>
  <si>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</si>
  <si>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</si>
  <si>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</si>
  <si>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</si>
  <si>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</si>
  <si>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</si>
  <si>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</si>
  <si>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</si>
  <si>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</si>
  <si>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</si>
  <si>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</si>
  <si>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</si>
  <si>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</si>
  <si>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</si>
  <si>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</si>
  <si>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</si>
  <si>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</si>
  <si>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</si>
  <si>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</si>
  <si>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</si>
  <si>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</si>
  <si>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</si>
  <si>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</si>
  <si>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</si>
  <si>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</si>
  <si>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</si>
  <si>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</si>
  <si>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</si>
  <si>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</si>
  <si>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</si>
  <si>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</si>
  <si>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</si>
  <si>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</si>
  <si>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</si>
  <si>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</si>
  <si>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</si>
  <si>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</si>
  <si>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</si>
  <si>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</si>
  <si>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</si>
  <si>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</si>
  <si>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</si>
  <si>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</si>
  <si>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</si>
  <si>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</si>
  <si>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</si>
  <si>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</si>
  <si>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</si>
  <si>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</si>
  <si>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</si>
  <si>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</si>
  <si>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</si>
  <si>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</si>
  <si>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</si>
  <si>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</si>
  <si>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</si>
  <si>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</si>
  <si>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</si>
  <si>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</si>
  <si>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</si>
  <si>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</si>
  <si>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</si>
  <si>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</si>
  <si>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</si>
  <si>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</si>
  <si>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</si>
  <si>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</si>
  <si>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</si>
  <si>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</si>
  <si>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</si>
  <si>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</si>
  <si>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</si>
  <si>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</si>
  <si>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</si>
  <si>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</si>
  <si>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</si>
  <si>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</si>
  <si>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</si>
  <si>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</si>
  <si>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</si>
  <si>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</si>
  <si>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</si>
  <si>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</si>
  <si>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</si>
  <si>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</si>
  <si>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</si>
  <si>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</si>
  <si>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</si>
  <si>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</si>
  <si>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</si>
  <si>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</si>
  <si>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</si>
  <si>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</si>
  <si>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</si>
  <si>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</si>
  <si>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</si>
  <si>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</si>
  <si>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</si>
  <si>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</si>
  <si>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</si>
  <si>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</si>
  <si>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</si>
  <si>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</si>
  <si>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</si>
  <si>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</si>
  <si>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</si>
  <si>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</si>
  <si>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</si>
  <si>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</si>
  <si>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</si>
  <si>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</si>
  <si>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</si>
  <si>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</si>
  <si>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</si>
  <si>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</si>
  <si>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</si>
  <si>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</si>
  <si>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</si>
  <si>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</si>
  <si>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</si>
  <si>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</si>
  <si>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</si>
  <si>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</si>
  <si>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</si>
  <si>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</si>
  <si>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</si>
  <si>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</si>
  <si>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</si>
  <si>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</si>
  <si>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</si>
  <si>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</si>
  <si>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</si>
  <si>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</si>
  <si>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</si>
  <si>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</si>
  <si>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</si>
  <si>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</si>
  <si>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</si>
  <si>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</si>
  <si>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</si>
  <si>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</si>
  <si>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</si>
  <si>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</si>
  <si>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</si>
  <si>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</si>
  <si>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</si>
  <si>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</si>
  <si>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</si>
  <si>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</si>
  <si>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</si>
  <si>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</si>
  <si>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</si>
  <si>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</si>
  <si>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</si>
  <si>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</si>
  <si>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</si>
  <si>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</si>
  <si>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</si>
  <si>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</si>
  <si>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</si>
  <si>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</si>
  <si>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</si>
  <si>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</si>
  <si>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</si>
  <si>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</si>
  <si>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</si>
  <si>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</si>
  <si>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</si>
  <si>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</si>
  <si>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</si>
  <si>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</si>
  <si>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</si>
  <si>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</si>
  <si>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</si>
  <si>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</si>
  <si>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</si>
  <si>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</si>
  <si>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</si>
  <si>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</si>
  <si>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</si>
  <si>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</si>
  <si>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</si>
  <si>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</si>
  <si>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</si>
  <si>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</si>
  <si>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</si>
  <si>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</si>
  <si>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</si>
  <si>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</si>
  <si>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</si>
  <si>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</si>
  <si>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</si>
  <si>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</si>
  <si>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</si>
  <si>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</si>
  <si>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</si>
  <si>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</si>
  <si>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</si>
  <si>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</si>
  <si>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</si>
  <si>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</si>
  <si>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</si>
  <si>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</si>
  <si>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</si>
  <si>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</si>
  <si>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</si>
  <si>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</si>
  <si>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</si>
  <si>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</si>
  <si>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</si>
  <si>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</si>
  <si>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</si>
  <si>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</si>
  <si>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</si>
  <si>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</si>
  <si>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</si>
  <si>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</si>
  <si>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</si>
  <si>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</si>
  <si>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</si>
  <si>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</si>
  <si>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</si>
  <si>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</si>
  <si>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</si>
  <si>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</si>
  <si>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</si>
  <si>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</si>
  <si>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</si>
  <si>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</si>
  <si>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</si>
  <si>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</si>
  <si>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</si>
  <si>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</si>
  <si>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</si>
  <si>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</si>
  <si>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</si>
  <si>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</si>
  <si>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</si>
  <si>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</si>
  <si>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</si>
  <si>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</si>
  <si>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</si>
  <si>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</si>
  <si>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</si>
  <si>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</si>
  <si>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</si>
  <si>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</si>
  <si>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</si>
  <si>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</si>
  <si>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</si>
  <si>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</si>
  <si>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</si>
  <si>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</si>
  <si>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</si>
  <si>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</si>
  <si>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</si>
  <si>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</si>
  <si>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</si>
  <si>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</si>
  <si>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</si>
  <si>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</si>
  <si>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</si>
  <si>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</si>
  <si>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</si>
  <si>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</si>
  <si>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</si>
  <si>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</si>
  <si>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</si>
  <si>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</si>
  <si>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</si>
  <si>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</si>
  <si>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</si>
  <si>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</si>
  <si>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</si>
  <si>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</si>
  <si>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</si>
  <si>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</si>
  <si>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</si>
  <si>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</si>
  <si>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</si>
  <si>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</si>
  <si>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</si>
  <si>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</si>
  <si>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</si>
  <si>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</si>
  <si>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</si>
  <si>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</si>
  <si>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</si>
  <si>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</si>
  <si>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</si>
  <si>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</si>
  <si>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</si>
  <si>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</si>
  <si>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</si>
  <si>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</si>
  <si>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</si>
  <si>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</si>
  <si>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</si>
  <si>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</si>
  <si>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</si>
  <si>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</si>
  <si>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</si>
  <si>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</si>
  <si>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</si>
  <si>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</si>
  <si>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</si>
  <si>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</si>
  <si>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</si>
  <si>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</si>
  <si>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</si>
  <si>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</si>
  <si>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</si>
  <si>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</si>
  <si>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</si>
  <si>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</si>
  <si>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</si>
  <si>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</si>
  <si>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</si>
  <si>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</si>
  <si>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</si>
  <si>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</si>
  <si>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</si>
  <si>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</si>
  <si>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</si>
  <si>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</si>
  <si>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</si>
  <si>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</si>
  <si>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</si>
  <si>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</si>
  <si>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</si>
  <si>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</si>
  <si>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</si>
  <si>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</si>
  <si>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</si>
  <si>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</si>
  <si>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</si>
  <si>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</si>
  <si>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</si>
  <si>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</si>
  <si>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</si>
  <si>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</si>
  <si>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</si>
  <si>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</si>
  <si>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</si>
  <si>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</si>
  <si>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</si>
  <si>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</si>
  <si>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</si>
  <si>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</si>
  <si>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</si>
  <si>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</si>
  <si>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</si>
  <si>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</si>
  <si>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</si>
  <si>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</si>
  <si>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</si>
  <si>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</si>
  <si>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</si>
  <si>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</si>
  <si>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</si>
  <si>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</si>
  <si>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</si>
  <si>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</si>
  <si>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</si>
  <si>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</si>
  <si>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</si>
  <si>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</si>
  <si>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</si>
  <si>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</si>
  <si>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</si>
  <si>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</si>
  <si>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</si>
  <si>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</si>
  <si>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</si>
  <si>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</si>
  <si>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</si>
  <si>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</si>
  <si>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</si>
  <si>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</si>
  <si>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</si>
  <si>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</si>
  <si>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</si>
  <si>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</si>
  <si>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</si>
  <si>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</si>
  <si>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</si>
  <si>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</si>
  <si>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</si>
  <si>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</si>
  <si>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</si>
  <si>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</si>
  <si>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</si>
  <si>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</si>
  <si>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</si>
  <si>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</si>
  <si>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</si>
  <si>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</si>
  <si>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</si>
  <si>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</si>
  <si>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</si>
  <si>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</si>
  <si>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</si>
  <si>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</si>
  <si>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</si>
  <si>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</si>
  <si>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</si>
  <si>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</si>
  <si>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</si>
  <si>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</si>
  <si>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</si>
  <si>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</si>
  <si>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</si>
  <si>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</si>
  <si>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</si>
  <si>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</si>
  <si>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</si>
  <si>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</si>
  <si>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</si>
  <si>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</si>
  <si>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</si>
  <si>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</si>
  <si>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</si>
  <si>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</si>
  <si>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</si>
  <si>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</si>
  <si>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</si>
  <si>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</si>
  <si>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</si>
  <si>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</si>
  <si>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</si>
  <si>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</si>
  <si>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</si>
  <si>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</si>
  <si>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</si>
  <si>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</si>
  <si>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</si>
  <si>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</si>
  <si>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</si>
  <si>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</si>
  <si>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</si>
  <si>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</si>
  <si>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</si>
  <si>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</si>
  <si>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</si>
  <si>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</si>
  <si>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</si>
  <si>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</si>
  <si>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</si>
  <si>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</si>
  <si>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</si>
  <si>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</si>
  <si>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</si>
  <si>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</si>
  <si>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</si>
  <si>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</si>
  <si>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</si>
  <si>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</si>
  <si>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</si>
  <si>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</si>
  <si>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</si>
  <si>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</si>
  <si>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</si>
  <si>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</si>
  <si>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</si>
  <si>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</si>
  <si>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</si>
  <si>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</si>
  <si>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</si>
  <si>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</si>
  <si>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</si>
  <si>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</si>
  <si>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</si>
  <si>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</si>
  <si>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</si>
  <si>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</si>
  <si>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</si>
  <si>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</si>
  <si>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</si>
  <si>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</si>
  <si>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</si>
  <si>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</si>
  <si>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</si>
  <si>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</si>
  <si>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</si>
  <si>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</si>
  <si>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</si>
  <si>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</si>
  <si>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</si>
  <si>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</si>
  <si>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</si>
  <si>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</si>
  <si>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</si>
  <si>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</si>
  <si>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</si>
  <si>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</si>
  <si>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</si>
  <si>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</si>
  <si>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</si>
  <si>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</si>
  <si>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</si>
  <si>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</si>
  <si>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</si>
  <si>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</si>
  <si>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</si>
  <si>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</si>
  <si>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</si>
  <si>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</si>
  <si>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</si>
  <si>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</si>
  <si>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</si>
  <si>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</si>
  <si>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</si>
  <si>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</si>
  <si>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</si>
  <si>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</si>
  <si>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</si>
  <si>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</si>
  <si>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</si>
  <si>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</si>
  <si>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</si>
  <si>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</si>
  <si>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</si>
  <si>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</si>
  <si>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</si>
  <si>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</si>
  <si>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</si>
  <si>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</si>
  <si>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</si>
  <si>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</si>
  <si>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</si>
  <si>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</si>
  <si>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</si>
  <si>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</si>
  <si>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</si>
  <si>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</si>
  <si>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</si>
  <si>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</si>
  <si>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</si>
  <si>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</si>
  <si>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</si>
  <si>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</si>
  <si>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</si>
  <si>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</si>
  <si>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</si>
  <si>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</si>
  <si>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</si>
  <si>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</si>
  <si>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</si>
  <si>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</si>
  <si>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</si>
  <si>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</si>
  <si>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</si>
  <si>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</si>
  <si>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</si>
  <si>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</si>
  <si>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</si>
  <si>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</si>
  <si>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</si>
  <si>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</si>
  <si>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</si>
  <si>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</si>
  <si>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</si>
  <si>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</si>
  <si>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</si>
  <si>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</si>
  <si>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</si>
  <si>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</si>
  <si>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</si>
  <si>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</si>
  <si>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</si>
  <si>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</si>
  <si>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</si>
  <si>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</si>
  <si>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</si>
  <si>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</si>
  <si>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</si>
  <si>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</si>
  <si>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</si>
  <si>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</si>
  <si>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</si>
  <si>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</si>
  <si>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</si>
  <si>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</si>
  <si>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</si>
  <si>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</si>
  <si>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</si>
  <si>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</si>
  <si>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</si>
  <si>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</si>
  <si>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</si>
  <si>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</si>
  <si>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</si>
  <si>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</si>
  <si>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</si>
  <si>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</si>
  <si>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</si>
  <si>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</si>
  <si>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</si>
  <si>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</si>
  <si>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</si>
  <si>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</si>
  <si>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</si>
  <si>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</si>
  <si>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</si>
  <si>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</si>
  <si>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</si>
  <si>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</si>
  <si>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</si>
  <si>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</si>
  <si>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</si>
  <si>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</si>
  <si>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</si>
  <si>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</si>
  <si>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</si>
  <si>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</si>
  <si>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</si>
  <si>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</si>
  <si>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</si>
  <si>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</si>
  <si>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</si>
  <si>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</si>
  <si>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</si>
  <si>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</si>
  <si>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</si>
  <si>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</si>
  <si>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</si>
  <si>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</si>
  <si>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</si>
  <si>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</si>
  <si>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</si>
  <si>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</si>
  <si>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</si>
  <si>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</si>
  <si>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</si>
  <si>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</si>
  <si>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</si>
  <si>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</si>
  <si>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</si>
  <si>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</si>
  <si>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</si>
  <si>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</si>
  <si>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</si>
  <si>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</si>
  <si>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</si>
  <si>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</si>
  <si>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</si>
  <si>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</si>
  <si>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</si>
  <si>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</si>
  <si>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</si>
  <si>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</si>
  <si>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</si>
  <si>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</si>
  <si>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</si>
  <si>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</si>
  <si>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</si>
  <si>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</si>
  <si>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</si>
  <si>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</si>
  <si>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</si>
  <si>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</si>
  <si>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</si>
  <si>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</si>
  <si>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</si>
  <si>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</si>
  <si>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</si>
  <si>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</si>
  <si>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</si>
  <si>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</si>
  <si>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</si>
  <si>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</si>
  <si>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</si>
  <si>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</si>
  <si>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</si>
  <si>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</si>
  <si>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</si>
  <si>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</si>
  <si>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</si>
  <si>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</si>
  <si>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</si>
  <si>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</si>
  <si>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</si>
  <si>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</si>
  <si>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</si>
  <si>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</si>
  <si>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</si>
  <si>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</si>
  <si>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</si>
  <si>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</si>
  <si>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</si>
  <si>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</si>
  <si>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</si>
  <si>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</si>
  <si>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</si>
  <si>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</si>
  <si>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</si>
  <si>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</si>
  <si>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</si>
  <si>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</si>
  <si>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</si>
  <si>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</si>
  <si>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</si>
  <si>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</si>
  <si>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</si>
  <si>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</si>
  <si>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</si>
  <si>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</si>
  <si>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</si>
  <si>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</si>
  <si>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</si>
  <si>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</si>
  <si>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</si>
  <si>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</si>
  <si>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</si>
  <si>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</si>
  <si>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</si>
  <si>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</si>
  <si>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</si>
  <si>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</si>
  <si>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</si>
  <si>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</si>
  <si>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</si>
  <si>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</si>
  <si>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</si>
  <si>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</si>
  <si>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</si>
  <si>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</si>
  <si>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</si>
  <si>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</si>
  <si>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</si>
  <si>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</si>
  <si>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</si>
  <si>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</si>
  <si>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</si>
  <si>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</si>
  <si>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</si>
  <si>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</si>
  <si>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</si>
  <si>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</si>
  <si>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</si>
  <si>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</si>
  <si>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</si>
  <si>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</si>
  <si>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</si>
  <si>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</si>
  <si>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</si>
  <si>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</si>
  <si>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</si>
  <si>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</si>
  <si>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</si>
  <si>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</si>
  <si>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</si>
  <si>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</si>
  <si>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</si>
  <si>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</si>
  <si>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</si>
  <si>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</si>
  <si>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</si>
  <si>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</si>
  <si>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</si>
  <si>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</si>
  <si>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</si>
  <si>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</si>
  <si>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</si>
  <si>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</si>
  <si>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</si>
  <si>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</si>
  <si>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</si>
  <si>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</si>
  <si>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</si>
  <si>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</si>
  <si>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</si>
  <si>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</si>
  <si>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</si>
  <si>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</si>
  <si>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</si>
  <si>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</si>
  <si>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</si>
  <si>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</si>
  <si>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</si>
  <si>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</si>
  <si>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</si>
  <si>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</si>
  <si>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</si>
  <si>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</si>
  <si>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</si>
  <si>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</si>
  <si>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</si>
  <si>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</si>
  <si>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</si>
  <si>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</si>
  <si>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</si>
  <si>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</si>
  <si>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</si>
  <si>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</si>
  <si>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</si>
  <si>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</si>
  <si>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</si>
  <si>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</si>
  <si>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</si>
  <si>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</si>
  <si>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</si>
  <si>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</si>
  <si>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</si>
  <si>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</si>
  <si>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</si>
  <si>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</si>
  <si>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</si>
  <si>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</si>
  <si>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</si>
  <si>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</si>
  <si>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</si>
  <si>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</si>
  <si>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</si>
  <si>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</si>
  <si>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</si>
  <si>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</si>
  <si>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</si>
  <si>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</si>
  <si>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</si>
  <si>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</si>
  <si>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</si>
  <si>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</si>
  <si>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</si>
  <si>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</si>
  <si>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</si>
  <si>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</si>
  <si>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</si>
  <si>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</si>
  <si>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</si>
  <si>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</si>
  <si>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</si>
  <si>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</si>
  <si>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</si>
  <si>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</si>
  <si>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</si>
  <si>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</si>
  <si>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</si>
  <si>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</si>
  <si>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</si>
  <si>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</si>
  <si>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</si>
  <si>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</si>
  <si>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</si>
  <si>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</si>
  <si>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</si>
  <si>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</si>
  <si>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</si>
  <si>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</si>
  <si>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</si>
  <si>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</si>
  <si>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</si>
  <si>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</si>
  <si>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</si>
  <si>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</si>
  <si>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</si>
  <si>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</si>
  <si>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</si>
  <si>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</si>
  <si>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</si>
  <si>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</si>
  <si>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</si>
  <si>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</si>
  <si>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</si>
  <si>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</si>
  <si>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</si>
  <si>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</si>
  <si>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</si>
  <si>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</si>
  <si>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</si>
  <si>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</si>
  <si>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</si>
  <si>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</si>
  <si>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</si>
  <si>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</si>
  <si>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</si>
  <si>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</si>
  <si>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</si>
  <si>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</si>
  <si>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</si>
  <si>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</si>
  <si>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</si>
  <si>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</si>
  <si>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</si>
  <si>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</si>
  <si>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</si>
  <si>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</si>
  <si>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</si>
  <si>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</si>
  <si>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</si>
  <si>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</si>
  <si>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</si>
  <si>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</si>
  <si>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</si>
  <si>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</si>
  <si>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</si>
  <si>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</si>
  <si>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</si>
  <si>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</si>
  <si>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</si>
  <si>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</si>
  <si>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</si>
  <si>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</si>
  <si>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</si>
  <si>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</si>
  <si>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</si>
  <si>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</si>
  <si>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</si>
  <si>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</si>
  <si>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</si>
  <si>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</si>
  <si>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</si>
  <si>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</si>
  <si>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</si>
  <si>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</si>
  <si>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</si>
  <si>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</si>
  <si>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</si>
  <si>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</si>
  <si>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</si>
  <si>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</si>
  <si>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</si>
  <si>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</si>
  <si>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</si>
  <si>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</si>
  <si>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</si>
  <si>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</si>
  <si>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</si>
  <si>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</si>
  <si>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</si>
  <si>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</si>
  <si>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</si>
  <si>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</si>
  <si>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</si>
  <si>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</si>
  <si>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</si>
  <si>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</si>
  <si>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</si>
  <si>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</si>
  <si>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</si>
  <si>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</si>
  <si>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</si>
  <si>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</si>
  <si>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</si>
  <si>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</si>
  <si>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</si>
  <si>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</si>
  <si>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</si>
  <si>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</si>
  <si>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</si>
  <si>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</si>
  <si>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</si>
  <si>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</si>
  <si>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</si>
  <si>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</si>
  <si>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</si>
  <si>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</si>
  <si>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</si>
  <si>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</si>
  <si>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</si>
  <si>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</si>
  <si>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</si>
  <si>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</si>
  <si>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</si>
  <si>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</si>
  <si>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</si>
  <si>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</si>
  <si>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</si>
  <si>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</si>
  <si>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</si>
  <si>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</si>
  <si>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</si>
  <si>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</si>
  <si>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</si>
  <si>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</si>
  <si>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</si>
  <si>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</si>
  <si>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</si>
  <si>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</si>
  <si>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</si>
  <si>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</si>
  <si>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</si>
  <si>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</si>
  <si>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</si>
  <si>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</si>
  <si>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</si>
  <si>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</si>
  <si>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</si>
  <si>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</si>
  <si>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</si>
  <si>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</si>
  <si>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</si>
  <si>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</si>
  <si>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</si>
  <si>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</si>
  <si>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</si>
  <si>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</si>
  <si>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</si>
  <si>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</si>
  <si>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</si>
  <si>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</si>
  <si>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</si>
  <si>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</si>
  <si>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</si>
  <si>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</si>
  <si>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</si>
  <si>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</si>
  <si>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</si>
  <si>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</si>
  <si>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</si>
  <si>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</si>
  <si>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</si>
  <si>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</si>
  <si>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</si>
  <si>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</si>
  <si>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</si>
  <si>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</si>
  <si>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</si>
  <si>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</si>
  <si>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</si>
  <si>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</si>
  <si>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</si>
  <si>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</si>
  <si>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</si>
  <si>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</si>
  <si>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</si>
  <si>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</si>
  <si>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</si>
  <si>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</si>
  <si>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</si>
  <si>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</si>
  <si>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</si>
  <si>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</si>
  <si>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</si>
  <si>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</si>
  <si>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</si>
  <si>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</si>
  <si>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</si>
  <si>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</si>
  <si>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</si>
  <si>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</si>
  <si>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</si>
  <si>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</si>
  <si>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</si>
  <si>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</si>
  <si>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</si>
  <si>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</si>
  <si>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</si>
  <si>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</si>
  <si>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</si>
  <si>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</si>
  <si>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</si>
  <si>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</si>
  <si>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</si>
  <si>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</si>
  <si>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</si>
  <si>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</si>
  <si>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</si>
  <si>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</si>
  <si>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</si>
  <si>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</si>
  <si>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</si>
  <si>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</si>
  <si>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</si>
  <si>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</si>
  <si>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</si>
  <si>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</si>
  <si>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</si>
  <si>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</si>
  <si>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</si>
  <si>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</si>
  <si>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</si>
  <si>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</si>
  <si>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</si>
  <si>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</si>
  <si>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</si>
  <si>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</si>
  <si>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</si>
  <si>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</si>
  <si>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</si>
  <si>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</si>
  <si>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</si>
  <si>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</si>
  <si>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</si>
  <si>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</si>
  <si>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</si>
  <si>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</si>
  <si>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</si>
  <si>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</si>
  <si>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</si>
  <si>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</si>
  <si>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</si>
  <si>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</si>
  <si>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</si>
  <si>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</si>
  <si>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</si>
  <si>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</si>
  <si>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</si>
  <si>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</si>
  <si>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</si>
  <si>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</si>
  <si>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</si>
  <si>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</si>
  <si>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</si>
  <si>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</si>
  <si>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</si>
  <si>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</si>
  <si>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</si>
  <si>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</si>
  <si>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</si>
  <si>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</si>
  <si>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</si>
  <si>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</si>
  <si>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</si>
  <si>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</si>
  <si>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</si>
  <si>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</si>
  <si>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</si>
  <si>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</si>
  <si>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</si>
  <si>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</si>
  <si>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</si>
  <si>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</si>
  <si>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</si>
  <si>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</si>
  <si>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</si>
  <si>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</si>
  <si>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</si>
  <si>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</si>
  <si>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</si>
  <si>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</si>
  <si>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</si>
  <si>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</si>
  <si>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</si>
  <si>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</si>
  <si>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</si>
  <si>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</si>
  <si>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</si>
  <si>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</si>
  <si>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</si>
  <si>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</si>
  <si>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</si>
  <si>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</si>
  <si>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</si>
  <si>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</si>
  <si>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</si>
  <si>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</si>
  <si>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</si>
  <si>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</si>
  <si>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</si>
  <si>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</si>
  <si>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</si>
  <si>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</si>
  <si>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</si>
  <si>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</si>
  <si>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</si>
  <si>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</si>
  <si>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</si>
  <si>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</si>
  <si>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</si>
  <si>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</si>
  <si>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</si>
  <si>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</si>
  <si>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</si>
  <si>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</si>
  <si>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</si>
  <si>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</si>
  <si>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</si>
  <si>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</si>
  <si>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</si>
  <si>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</si>
  <si>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</si>
  <si>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</si>
  <si>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</si>
  <si>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</si>
  <si>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</si>
  <si>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</si>
  <si>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</si>
  <si>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</si>
  <si>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</si>
  <si>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</si>
  <si>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</si>
  <si>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</si>
  <si>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</si>
  <si>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</si>
  <si>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</si>
  <si>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</si>
  <si>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</si>
  <si>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</si>
  <si>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</si>
  <si>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</si>
  <si>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</si>
  <si>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</si>
  <si>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</si>
  <si>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</si>
  <si>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</si>
  <si>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</si>
  <si>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</si>
  <si>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</si>
  <si>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</si>
  <si>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</si>
  <si>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</si>
  <si>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</si>
  <si>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</si>
  <si>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</si>
  <si>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</si>
  <si>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</si>
  <si>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</si>
  <si>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</si>
  <si>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</si>
  <si>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</si>
  <si>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</si>
  <si>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</si>
  <si>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</si>
  <si>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</si>
  <si>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</si>
  <si>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</si>
  <si>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</si>
  <si>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</si>
  <si>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</si>
  <si>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</si>
  <si>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</si>
  <si>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</si>
  <si>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</si>
  <si>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</si>
  <si>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</si>
  <si>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</si>
  <si>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</si>
  <si>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</si>
  <si>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</si>
  <si>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</si>
  <si>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</si>
  <si>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</si>
  <si>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</si>
  <si>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</si>
  <si>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</si>
  <si>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</si>
  <si>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</si>
  <si>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</si>
  <si>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</si>
  <si>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</si>
  <si>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</si>
  <si>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</si>
  <si>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</si>
  <si>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</si>
  <si>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</si>
  <si>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</si>
  <si>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</si>
  <si>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</si>
  <si>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</si>
  <si>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</si>
  <si>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</si>
  <si>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</si>
  <si>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</si>
  <si>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</si>
  <si>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</si>
  <si>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</si>
  <si>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</si>
  <si>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</si>
  <si>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</si>
  <si>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</si>
  <si>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</si>
  <si>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</si>
  <si>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</si>
  <si>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</si>
  <si>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</si>
  <si>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</si>
  <si>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</si>
  <si>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</si>
  <si>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</si>
  <si>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</si>
  <si>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</si>
  <si>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</si>
  <si>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</si>
  <si>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</si>
  <si>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</si>
  <si>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</si>
  <si>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</si>
  <si>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</si>
  <si>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</si>
  <si>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</si>
  <si>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</si>
  <si>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</si>
  <si>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</si>
  <si>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</si>
  <si>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</si>
  <si>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</si>
  <si>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</si>
  <si>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</si>
  <si>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</si>
  <si>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</si>
  <si>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</si>
  <si>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</si>
  <si>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</si>
  <si>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</si>
  <si>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</si>
  <si>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</si>
  <si>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</si>
  <si>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</si>
  <si>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</si>
  <si>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</si>
  <si>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</si>
  <si>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</si>
  <si>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</si>
  <si>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</si>
  <si>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</si>
  <si>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</si>
  <si>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</si>
  <si>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</si>
  <si>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</si>
  <si>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</si>
  <si>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</si>
  <si>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</si>
  <si>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</si>
  <si>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</si>
  <si>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</si>
  <si>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</si>
  <si>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</si>
  <si>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</si>
  <si>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</si>
  <si>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</si>
  <si>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</si>
  <si>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</si>
  <si>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</si>
  <si>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</si>
  <si>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</si>
  <si>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</si>
  <si>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</si>
  <si>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</si>
  <si>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</si>
  <si>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</si>
  <si>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</si>
  <si>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</si>
  <si>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</si>
  <si>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</si>
  <si>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</si>
  <si>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</si>
  <si>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</si>
  <si>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</si>
  <si>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</si>
  <si>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</si>
  <si>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</si>
  <si>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</si>
  <si>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</si>
  <si>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</si>
  <si>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</si>
  <si>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</si>
  <si>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</si>
  <si>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</si>
  <si>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</si>
  <si>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</si>
  <si>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</si>
  <si>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</si>
  <si>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</si>
  <si>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</si>
  <si>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</si>
  <si>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</si>
  <si>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</si>
  <si>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</si>
  <si>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</si>
  <si>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</si>
  <si>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</si>
  <si>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</si>
  <si>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</si>
  <si>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</si>
  <si>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</si>
  <si>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</si>
  <si>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</si>
  <si>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</si>
  <si>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</si>
  <si>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</si>
  <si>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</si>
  <si>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</si>
  <si>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</si>
  <si>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</si>
  <si>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</si>
  <si>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</si>
  <si>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</si>
  <si>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</si>
  <si>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</si>
  <si>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</si>
  <si>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</si>
  <si>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</si>
  <si>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</si>
  <si>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</si>
  <si>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</si>
  <si>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</si>
  <si>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</si>
  <si>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</si>
  <si>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</si>
  <si>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</si>
  <si>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</si>
  <si>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</si>
  <si>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</si>
  <si>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</si>
  <si>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</si>
  <si>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</si>
  <si>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</si>
  <si>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</si>
  <si>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</si>
  <si>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</si>
  <si>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</si>
  <si>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</si>
  <si>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</si>
  <si>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</si>
  <si>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</si>
  <si>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</si>
  <si>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</si>
  <si>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</si>
  <si>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</si>
  <si>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</si>
  <si>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</si>
  <si>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</si>
  <si>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</si>
  <si>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</si>
  <si>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</si>
  <si>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</si>
  <si>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</si>
  <si>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</si>
  <si>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</si>
  <si>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</si>
  <si>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</si>
  <si>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</si>
  <si>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</si>
  <si>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</si>
  <si>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</si>
  <si>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</si>
  <si>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</si>
  <si>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</si>
  <si>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</si>
  <si>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</si>
  <si>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</si>
  <si>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</si>
  <si>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</si>
  <si>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</si>
  <si>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</si>
  <si>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</si>
  <si>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</si>
  <si>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</si>
  <si>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</si>
  <si>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</si>
  <si>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</si>
  <si>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</si>
  <si>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</si>
  <si>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</si>
  <si>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</si>
  <si>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</si>
  <si>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</si>
  <si>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</si>
  <si>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</si>
  <si>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</si>
  <si>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</si>
  <si>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</si>
  <si>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</si>
  <si>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</si>
  <si>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</si>
  <si>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</si>
  <si>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</si>
  <si>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</si>
  <si>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</si>
  <si>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</si>
  <si>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</si>
  <si>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</si>
  <si>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</si>
  <si>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</si>
  <si>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</si>
  <si>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</si>
  <si>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</si>
  <si>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</si>
  <si>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</si>
  <si>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</si>
  <si>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</si>
  <si>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</si>
  <si>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</si>
  <si>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</si>
  <si>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</si>
  <si>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</si>
  <si>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</si>
  <si>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</si>
  <si>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</si>
  <si>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</si>
  <si>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</si>
  <si>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</si>
  <si>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</si>
  <si>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</si>
  <si>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</si>
  <si>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</si>
  <si>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</si>
  <si>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</si>
  <si>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</si>
  <si>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</si>
  <si>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</si>
  <si>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</si>
  <si>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</si>
  <si>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</si>
  <si>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</si>
  <si>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</si>
  <si>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</si>
  <si>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</si>
  <si>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</si>
  <si>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</si>
  <si>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</si>
  <si>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</si>
  <si>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</si>
  <si>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</si>
  <si>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</si>
  <si>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</si>
  <si>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</si>
  <si>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</si>
  <si>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</si>
  <si>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</si>
  <si>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</si>
  <si>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</si>
  <si>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</si>
  <si>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</si>
  <si>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</si>
  <si>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</si>
  <si>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</si>
  <si>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</si>
  <si>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</si>
  <si>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</si>
  <si>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</si>
  <si>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</si>
  <si>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</si>
  <si>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</si>
  <si>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</si>
  <si>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</si>
  <si>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</si>
  <si>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</si>
  <si>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</si>
  <si>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</si>
  <si>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</si>
  <si>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</si>
  <si>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</si>
  <si>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</si>
  <si>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</si>
  <si>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</si>
  <si>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</si>
  <si>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</si>
  <si>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</si>
  <si>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</si>
  <si>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</si>
  <si>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</si>
  <si>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</si>
  <si>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</si>
  <si>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</si>
  <si>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</si>
  <si>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</si>
  <si>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</si>
  <si>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</si>
  <si>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</si>
  <si>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</si>
  <si>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</si>
  <si>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</si>
  <si>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</si>
  <si>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</si>
  <si>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</si>
  <si>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</si>
  <si>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</si>
  <si>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</si>
  <si>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</si>
  <si>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</si>
  <si>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</si>
  <si>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</si>
  <si>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</si>
  <si>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</si>
  <si>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</si>
  <si>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</si>
  <si>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</si>
  <si>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</si>
  <si>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</si>
  <si>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</si>
  <si>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</si>
  <si>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</si>
  <si>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</si>
  <si>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</si>
  <si>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</si>
  <si>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</si>
  <si>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</si>
  <si>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</si>
  <si>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</si>
  <si>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</si>
  <si>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</si>
  <si>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</si>
  <si>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</si>
  <si>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</si>
  <si>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</si>
  <si>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</si>
  <si>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</si>
  <si>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</si>
  <si>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</si>
  <si>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</si>
  <si>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</si>
  <si>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</si>
  <si>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</si>
  <si>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</si>
  <si>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</si>
  <si>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</si>
  <si>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</si>
  <si>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</si>
  <si>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</si>
  <si>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</si>
  <si>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</si>
  <si>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</si>
  <si>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</si>
  <si>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</si>
  <si>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</si>
  <si>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</si>
  <si>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</si>
  <si>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</si>
  <si>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</si>
  <si>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</si>
  <si>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</si>
  <si>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</si>
  <si>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</si>
  <si>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</si>
  <si>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</si>
  <si>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</si>
  <si>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</si>
  <si>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</si>
  <si>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</si>
  <si>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</si>
  <si>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</si>
  <si>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</si>
  <si>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</si>
  <si>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</si>
  <si>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</si>
  <si>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</si>
  <si>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</si>
  <si>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</si>
  <si>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</si>
  <si>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</si>
  <si>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</si>
  <si>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</si>
  <si>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</si>
  <si>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</si>
  <si>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</si>
  <si>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</si>
  <si>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</si>
  <si>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</si>
  <si>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</si>
  <si>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</si>
  <si>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</si>
  <si>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</si>
  <si>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</si>
  <si>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</si>
  <si>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</si>
  <si>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</si>
  <si>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</si>
  <si>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</si>
  <si>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</si>
  <si>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</si>
  <si>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</si>
  <si>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</si>
  <si>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</si>
  <si>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</si>
  <si>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</si>
  <si>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</si>
  <si>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</si>
  <si>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</si>
  <si>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</si>
  <si>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</si>
  <si>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</si>
  <si>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</si>
  <si>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</si>
  <si>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</si>
  <si>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</si>
  <si>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</si>
  <si>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</si>
  <si>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</si>
  <si>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</si>
  <si>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</si>
  <si>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</si>
  <si>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</si>
  <si>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</si>
  <si>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</si>
  <si>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</si>
  <si>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</si>
  <si>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</si>
  <si>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</si>
  <si>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</si>
  <si>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</si>
  <si>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</si>
  <si>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</si>
  <si>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</si>
  <si>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</si>
  <si>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</si>
  <si>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</si>
  <si>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</si>
  <si>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</si>
  <si>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</si>
  <si>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</si>
  <si>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</si>
  <si>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</si>
  <si>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</si>
  <si>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</si>
  <si>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</si>
  <si>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</si>
  <si>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</si>
  <si>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</si>
  <si>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</si>
  <si>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</si>
  <si>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</si>
  <si>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</si>
  <si>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</si>
  <si>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</si>
  <si>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</si>
  <si>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</si>
  <si>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</si>
  <si>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</si>
  <si>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</si>
  <si>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</si>
  <si>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</si>
  <si>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</si>
  <si>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</si>
  <si>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</si>
  <si>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</si>
  <si>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</si>
  <si>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</si>
  <si>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</si>
  <si>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</si>
  <si>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</si>
  <si>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</si>
  <si>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</si>
  <si>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</si>
  <si>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</si>
  <si>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</si>
  <si>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</si>
  <si>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</si>
  <si>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</si>
  <si>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</si>
  <si>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</si>
  <si>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</si>
  <si>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</si>
  <si>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</si>
  <si>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</si>
  <si>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</si>
  <si>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</si>
  <si>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</si>
  <si>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</si>
  <si>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</si>
  <si>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</si>
  <si>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</si>
  <si>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</si>
  <si>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</si>
  <si>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</si>
  <si>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</si>
  <si>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</si>
  <si>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</si>
  <si>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</si>
  <si>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</si>
  <si>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</si>
  <si>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</si>
  <si>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</si>
  <si>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</si>
  <si>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</si>
  <si>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</si>
  <si>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</si>
  <si>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</si>
  <si>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</si>
  <si>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</si>
  <si>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</si>
  <si>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</si>
  <si>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</si>
  <si>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</si>
  <si>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</si>
  <si>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</si>
  <si>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</si>
  <si>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</si>
  <si>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</si>
  <si>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</si>
  <si>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</si>
  <si>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</si>
  <si>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</si>
  <si>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</si>
  <si>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</si>
  <si>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</si>
  <si>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</si>
  <si>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</si>
  <si>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</si>
  <si>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</si>
  <si>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</si>
  <si>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</si>
  <si>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</si>
  <si>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</si>
  <si>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</si>
  <si>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</si>
  <si>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</si>
  <si>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</si>
  <si>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</si>
  <si>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</si>
  <si>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</si>
  <si>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</si>
  <si>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</si>
  <si>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</si>
  <si>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</si>
  <si>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</si>
  <si>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</si>
  <si>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</si>
  <si>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</si>
  <si>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</si>
  <si>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</si>
  <si>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</si>
  <si>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</si>
  <si>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</si>
  <si>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</si>
  <si>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</si>
  <si>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</si>
  <si>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</si>
  <si>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</si>
  <si>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</si>
  <si>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</si>
  <si>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</si>
  <si>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</si>
  <si>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</si>
  <si>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</si>
  <si>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</si>
  <si>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</si>
  <si>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</si>
  <si>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</si>
  <si>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</si>
  <si>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</si>
  <si>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</si>
  <si>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</si>
  <si>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</si>
  <si>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</si>
  <si>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</si>
  <si>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</si>
  <si>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</si>
  <si>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</si>
  <si>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</si>
  <si>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</si>
  <si>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</si>
  <si>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</si>
  <si>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</si>
  <si>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</si>
  <si>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</si>
  <si>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</si>
  <si>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</si>
  <si>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</si>
  <si>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</si>
  <si>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</si>
  <si>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</si>
  <si>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</si>
  <si>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</si>
  <si>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</si>
  <si>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</si>
  <si>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</si>
  <si>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</si>
  <si>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</si>
  <si>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</si>
  <si>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</si>
  <si>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</si>
  <si>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</si>
  <si>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</si>
  <si>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</si>
  <si>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</si>
  <si>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</si>
  <si>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</si>
  <si>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</si>
  <si>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</si>
  <si>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</si>
  <si>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</si>
  <si>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</si>
  <si>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</si>
  <si>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</si>
  <si>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</si>
  <si>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</si>
  <si>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</si>
  <si>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</si>
  <si>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</si>
  <si>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</si>
  <si>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</si>
  <si>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</si>
  <si>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</si>
  <si>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</si>
  <si>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</si>
  <si>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</si>
  <si>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</si>
  <si>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</si>
  <si>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</si>
  <si>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</si>
  <si>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</si>
  <si>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</si>
  <si>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</si>
  <si>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</si>
  <si>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</si>
  <si>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</si>
  <si>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</si>
  <si>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</si>
  <si>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</si>
  <si>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</si>
  <si>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</si>
  <si>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</si>
  <si>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</si>
  <si>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</si>
  <si>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</si>
  <si>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</si>
  <si>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</si>
  <si>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</si>
  <si>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</si>
  <si>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</si>
  <si>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</si>
  <si>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</si>
  <si>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</si>
  <si>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</si>
  <si>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</si>
  <si>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</si>
  <si>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</si>
  <si>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</si>
  <si>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</si>
  <si>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</si>
  <si>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</si>
  <si>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</si>
  <si>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</si>
  <si>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</si>
  <si>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</si>
  <si>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</si>
  <si>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</si>
  <si>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</si>
  <si>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</si>
  <si>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</si>
  <si>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</si>
  <si>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</si>
  <si>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</si>
  <si>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</si>
  <si>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</si>
  <si>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</si>
  <si>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</si>
  <si>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</si>
  <si>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</si>
  <si>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</si>
  <si>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</si>
  <si>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</si>
  <si>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</si>
  <si>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</si>
  <si>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</si>
  <si>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</si>
  <si>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</si>
  <si>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</si>
  <si>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</si>
  <si>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</si>
  <si>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</si>
  <si>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</si>
  <si>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</si>
  <si>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</si>
  <si>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</si>
  <si>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</si>
  <si>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</si>
  <si>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</si>
  <si>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</si>
  <si>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</si>
  <si>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</si>
  <si>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</si>
  <si>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</si>
  <si>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</si>
  <si>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</si>
  <si>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</si>
  <si>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</si>
  <si>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</si>
  <si>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</si>
  <si>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</si>
  <si>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</si>
  <si>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</si>
  <si>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</si>
  <si>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</si>
  <si>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</si>
  <si>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</si>
  <si>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</si>
  <si>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</si>
  <si>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</si>
  <si>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</si>
  <si>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</si>
  <si>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</si>
  <si>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</si>
  <si>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</si>
  <si>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</si>
  <si>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</si>
  <si>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</si>
  <si>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</si>
  <si>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</si>
  <si>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</si>
  <si>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</si>
  <si>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</si>
  <si>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</si>
  <si>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</si>
  <si>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</si>
  <si>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</si>
  <si>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</si>
  <si>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</si>
  <si>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</si>
  <si>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</si>
  <si>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</si>
  <si>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</si>
  <si>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</si>
  <si>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</si>
  <si>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</si>
  <si>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</si>
  <si>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</si>
  <si>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</si>
  <si>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</si>
  <si>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</si>
  <si>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</si>
  <si>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</si>
  <si>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</si>
  <si>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</si>
  <si>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</si>
  <si>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</si>
  <si>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</si>
  <si>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</si>
  <si>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</si>
  <si>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</si>
  <si>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</si>
  <si>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</si>
  <si>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</si>
  <si>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</si>
  <si>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</si>
  <si>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</si>
  <si>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</si>
  <si>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</si>
  <si>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</si>
  <si>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</si>
  <si>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</si>
  <si>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</si>
  <si>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</si>
  <si>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</si>
  <si>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</si>
  <si>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</si>
  <si>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</si>
  <si>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</si>
  <si>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</si>
  <si>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</si>
  <si>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</si>
  <si>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</si>
  <si>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</si>
  <si>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</si>
  <si>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</si>
  <si>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</si>
  <si>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</si>
  <si>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</si>
  <si>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</si>
  <si>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</si>
  <si>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</si>
  <si>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</si>
  <si>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</si>
  <si>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</si>
  <si>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</si>
  <si>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</si>
  <si>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</si>
  <si>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</si>
  <si>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</si>
  <si>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</si>
  <si>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</si>
  <si>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</si>
  <si>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</si>
  <si>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</si>
  <si>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</si>
  <si>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</si>
  <si>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</si>
  <si>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</si>
  <si>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</si>
  <si>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</si>
  <si>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</si>
  <si>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</si>
  <si>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</si>
  <si>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</si>
  <si>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</si>
  <si>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</si>
  <si>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</si>
  <si>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</si>
  <si>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</si>
  <si>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</si>
  <si>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</si>
  <si>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</si>
  <si>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</si>
  <si>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</si>
  <si>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</si>
  <si>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</si>
  <si>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</si>
  <si>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</si>
  <si>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</si>
  <si>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</si>
  <si>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</si>
  <si>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</si>
  <si>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</si>
  <si>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</si>
  <si>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</si>
  <si>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</si>
  <si>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</si>
  <si>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</si>
  <si>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</si>
  <si>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</si>
  <si>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</si>
  <si>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</si>
  <si>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</si>
  <si>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</si>
  <si>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</si>
  <si>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</si>
  <si>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</si>
  <si>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</si>
  <si>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</si>
  <si>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</si>
  <si>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</si>
  <si>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</si>
  <si>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</si>
  <si>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</si>
  <si>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</si>
  <si>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</si>
  <si>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</si>
  <si>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</si>
  <si>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</si>
  <si>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</si>
  <si>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</si>
  <si>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</si>
  <si>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</si>
  <si>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</si>
  <si>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</si>
  <si>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</si>
  <si>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</si>
  <si>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</si>
  <si>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</si>
  <si>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</si>
  <si>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</si>
  <si>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</si>
  <si>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</si>
  <si>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</si>
  <si>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</si>
  <si>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</si>
  <si>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</si>
  <si>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</si>
  <si>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</si>
  <si>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</si>
  <si>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</si>
  <si>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</si>
  <si>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</si>
  <si>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</si>
  <si>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</si>
  <si>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</si>
  <si>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</si>
  <si>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</si>
  <si>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</si>
  <si>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</si>
  <si>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</si>
  <si>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</si>
  <si>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</si>
  <si>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</si>
  <si>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</si>
  <si>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</si>
  <si>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</si>
  <si>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</si>
  <si>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</si>
  <si>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</si>
  <si>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</si>
  <si>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</si>
  <si>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</si>
  <si>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</si>
  <si>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</si>
  <si>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</si>
  <si>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</si>
  <si>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</si>
  <si>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</si>
  <si>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</si>
  <si>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</si>
  <si>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</si>
  <si>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</si>
  <si>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</si>
  <si>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</si>
  <si>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</si>
  <si>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</si>
  <si>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</si>
  <si>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</si>
  <si>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</si>
  <si>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</si>
  <si>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</si>
  <si>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</si>
  <si>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</si>
  <si>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</si>
  <si>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</si>
  <si>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</si>
  <si>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</si>
  <si>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</si>
  <si>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</si>
  <si>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</si>
  <si>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</si>
  <si>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</si>
  <si>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</si>
  <si>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</si>
  <si>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</si>
  <si>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</si>
  <si>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</si>
  <si>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</si>
  <si>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</si>
  <si>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</si>
  <si>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</si>
  <si>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</si>
  <si>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</si>
  <si>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</si>
  <si>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</si>
  <si>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</si>
  <si>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</si>
  <si>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</si>
  <si>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</si>
  <si>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</si>
  <si>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</si>
  <si>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</si>
  <si>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</si>
  <si>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</si>
  <si>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</si>
  <si>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</si>
  <si>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</si>
  <si>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</si>
  <si>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</si>
  <si>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</si>
  <si>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</si>
  <si>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</si>
  <si>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</si>
  <si>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</si>
  <si>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</si>
  <si>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</si>
  <si>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</si>
  <si>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</si>
  <si>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</si>
  <si>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</si>
  <si>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</si>
  <si>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</si>
  <si>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</si>
  <si>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</si>
  <si>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</si>
  <si>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</si>
  <si>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</si>
  <si>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</si>
  <si>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</si>
  <si>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</si>
  <si>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</si>
  <si>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</si>
  <si>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</si>
  <si>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</si>
  <si>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</si>
  <si>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</si>
  <si>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</si>
  <si>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</si>
  <si>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</si>
  <si>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</si>
  <si>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</si>
  <si>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</si>
  <si>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</si>
  <si>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</si>
  <si>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</si>
  <si>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</si>
  <si>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</si>
  <si>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</si>
  <si>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</si>
  <si>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</si>
  <si>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</si>
  <si>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</si>
  <si>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</si>
  <si>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</si>
  <si>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</si>
  <si>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</si>
  <si>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</si>
  <si>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</si>
  <si>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</si>
  <si>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</si>
  <si>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</si>
  <si>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</si>
  <si>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</si>
  <si>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</si>
  <si>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</si>
  <si>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</si>
  <si>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</si>
  <si>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</si>
  <si>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</si>
  <si>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</si>
  <si>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</si>
  <si>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</si>
  <si>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</si>
  <si>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</si>
  <si>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</si>
  <si>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</si>
  <si>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</si>
  <si>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</si>
  <si>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</si>
  <si>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</si>
  <si>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</si>
  <si>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</si>
  <si>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</si>
  <si>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</si>
  <si>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</si>
  <si>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</si>
  <si>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</si>
  <si>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</si>
  <si>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</si>
  <si>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</si>
  <si>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</si>
  <si>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</si>
  <si>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</si>
  <si>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</si>
  <si>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</si>
  <si>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</si>
  <si>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</si>
  <si>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</si>
  <si>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</si>
  <si>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</si>
  <si>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</si>
  <si>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</si>
  <si>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</si>
  <si>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</si>
  <si>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</si>
  <si>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</si>
  <si>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</si>
  <si>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</si>
  <si>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</si>
  <si>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</si>
  <si>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</si>
  <si>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</si>
  <si>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</si>
  <si>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</si>
  <si>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</si>
  <si>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</si>
  <si>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</si>
  <si>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</si>
  <si>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</si>
  <si>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</si>
  <si>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</si>
  <si>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</si>
  <si>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</si>
  <si>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</si>
  <si>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</si>
  <si>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</si>
  <si>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</si>
  <si>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</si>
  <si>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</si>
  <si>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</si>
  <si>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</si>
  <si>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</si>
  <si>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</si>
  <si>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</si>
  <si>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</si>
  <si>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</si>
  <si>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</si>
  <si>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</si>
  <si>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</si>
  <si>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</si>
  <si>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</si>
  <si>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</si>
  <si>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</si>
  <si>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</si>
  <si>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</si>
  <si>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</si>
  <si>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</si>
  <si>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</si>
  <si>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</si>
  <si>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</si>
  <si>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</si>
  <si>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</si>
  <si>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</si>
  <si>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</si>
  <si>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</si>
  <si>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</si>
  <si>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</si>
  <si>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</si>
  <si>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</si>
  <si>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</si>
  <si>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</si>
  <si>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</si>
  <si>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</si>
  <si>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</si>
  <si>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</si>
  <si>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</si>
  <si>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</si>
  <si>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</si>
  <si>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</si>
  <si>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</si>
  <si>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</si>
  <si>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</si>
  <si>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</si>
  <si>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</si>
  <si>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</si>
  <si>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</si>
  <si>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</si>
  <si>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</si>
  <si>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</si>
  <si>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</si>
  <si>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</si>
  <si>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</si>
  <si>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</si>
  <si>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</si>
  <si>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</si>
  <si>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</si>
  <si>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</si>
  <si>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</si>
  <si>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</si>
  <si>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</si>
  <si>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</si>
  <si>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</si>
  <si>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</si>
  <si>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</si>
  <si>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</si>
  <si>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</si>
  <si>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</si>
  <si>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</si>
  <si>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</si>
  <si>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</si>
  <si>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</si>
  <si>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</si>
  <si>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</si>
  <si>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</si>
  <si>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</si>
  <si>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</si>
  <si>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</si>
  <si>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</si>
  <si>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</si>
  <si>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</si>
  <si>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</si>
  <si>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</si>
  <si>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</si>
  <si>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</si>
  <si>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</si>
  <si>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</si>
  <si>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</si>
  <si>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</si>
  <si>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</si>
  <si>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</si>
  <si>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</si>
  <si>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</si>
  <si>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</si>
  <si>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</si>
  <si>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</si>
  <si>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</si>
  <si>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</si>
  <si>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</si>
  <si>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</si>
  <si>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</si>
  <si>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</si>
  <si>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</si>
  <si>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</si>
  <si>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</si>
  <si>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</si>
  <si>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</si>
  <si>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</si>
  <si>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</si>
  <si>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</si>
  <si>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</si>
  <si>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</si>
  <si>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</si>
  <si>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</si>
  <si>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</si>
  <si>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</si>
  <si>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</si>
  <si>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</si>
  <si>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</si>
  <si>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</si>
  <si>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</si>
  <si>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</si>
  <si>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</si>
  <si>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</si>
  <si>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</si>
  <si>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</si>
  <si>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</si>
  <si>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</si>
  <si>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</si>
  <si>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</si>
  <si>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</si>
  <si>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</si>
  <si>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</si>
  <si>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</si>
  <si>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</si>
  <si>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</si>
  <si>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</si>
  <si>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</si>
  <si>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</si>
  <si>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</si>
  <si>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</si>
  <si>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</si>
  <si>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</si>
  <si>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</si>
  <si>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</si>
  <si>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</si>
  <si>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</si>
  <si>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</si>
  <si>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</si>
  <si>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</si>
  <si>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</si>
  <si>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</si>
  <si>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</si>
  <si>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</si>
  <si>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</si>
  <si>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</si>
  <si>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</si>
  <si>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</si>
  <si>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</si>
  <si>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</si>
  <si>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</si>
  <si>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</si>
  <si>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</si>
  <si>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</si>
  <si>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</si>
  <si>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</si>
  <si>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</si>
  <si>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</si>
  <si>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</si>
  <si>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</si>
  <si>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</si>
  <si>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</si>
  <si>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</si>
  <si>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</si>
  <si>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</si>
  <si>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</si>
  <si>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</si>
  <si>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</si>
  <si>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</si>
  <si>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</si>
  <si>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</si>
  <si>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</si>
  <si>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</si>
  <si>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</si>
  <si>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</si>
  <si>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</si>
  <si>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</si>
  <si>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</si>
  <si>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</si>
  <si>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</si>
  <si>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</si>
  <si>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</si>
  <si>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</si>
  <si>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</si>
  <si>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</si>
  <si>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</si>
  <si>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</si>
  <si>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</si>
  <si>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</si>
  <si>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</si>
  <si>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</si>
  <si>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</si>
  <si>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</si>
  <si>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</si>
  <si>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</si>
  <si>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</si>
  <si>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</si>
  <si>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</si>
  <si>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</si>
  <si>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</si>
  <si>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</si>
  <si>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</si>
  <si>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</si>
  <si>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</si>
  <si>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</si>
  <si>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</si>
  <si>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</si>
  <si>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</si>
  <si>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</si>
  <si>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</si>
  <si>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</si>
  <si>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</si>
  <si>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</si>
  <si>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</si>
  <si>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</si>
  <si>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</si>
  <si>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</si>
  <si>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</si>
  <si>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</si>
  <si>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</si>
  <si>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</si>
  <si>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</si>
  <si>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</si>
  <si>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</si>
  <si>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</si>
  <si>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</si>
  <si>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</si>
  <si>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</si>
  <si>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</si>
  <si>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</si>
  <si>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</si>
  <si>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</si>
  <si>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</si>
  <si>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</si>
  <si>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</si>
  <si>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</si>
  <si>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</si>
  <si>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</si>
  <si>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</si>
  <si>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</si>
  <si>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</si>
  <si>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</si>
  <si>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</si>
  <si>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</si>
  <si>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</si>
  <si>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</si>
  <si>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</si>
  <si>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</si>
  <si>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</si>
  <si>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</si>
  <si>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</si>
  <si>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</si>
  <si>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</si>
  <si>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</si>
  <si>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</si>
  <si>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</si>
  <si>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</si>
  <si>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</si>
  <si>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</si>
  <si>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</si>
  <si>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</si>
  <si>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</si>
  <si>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</si>
  <si>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</si>
  <si>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</si>
  <si>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</si>
  <si>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</si>
  <si>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</si>
  <si>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</si>
  <si>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</si>
  <si>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</si>
  <si>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</si>
  <si>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</si>
  <si>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</si>
  <si>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</si>
  <si>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</si>
  <si>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</si>
  <si>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</si>
  <si>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</si>
  <si>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</si>
  <si>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</si>
  <si>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</si>
  <si>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</si>
  <si>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</si>
  <si>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</si>
  <si>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</si>
  <si>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</si>
  <si>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</si>
  <si>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</si>
  <si>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</si>
  <si>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</si>
  <si>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</si>
  <si>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</si>
  <si>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</si>
  <si>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</si>
  <si>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</si>
  <si>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</si>
  <si>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</si>
  <si>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</si>
  <si>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</si>
  <si>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</si>
  <si>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</si>
  <si>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</si>
  <si>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</si>
  <si>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</si>
  <si>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</si>
  <si>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</si>
  <si>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</si>
  <si>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</si>
  <si>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</si>
  <si>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</si>
  <si>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</si>
  <si>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</si>
  <si>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</si>
  <si>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</si>
  <si>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</si>
  <si>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</si>
  <si>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</si>
  <si>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</si>
  <si>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</si>
  <si>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</si>
  <si>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</si>
  <si>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</si>
  <si>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</si>
  <si>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</si>
  <si>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</si>
  <si>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</si>
  <si>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</si>
  <si>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</si>
  <si>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</si>
  <si>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</si>
  <si>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</si>
  <si>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</si>
  <si>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</si>
  <si>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</si>
  <si>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</si>
  <si>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</si>
  <si>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</si>
  <si>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</si>
  <si>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</si>
  <si>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</si>
  <si>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</si>
  <si>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</si>
  <si>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</si>
  <si>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</si>
  <si>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</si>
  <si>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</si>
  <si>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</si>
  <si>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</si>
  <si>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</si>
  <si>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</si>
  <si>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</si>
  <si>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</si>
  <si>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</si>
  <si>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</si>
  <si>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</si>
  <si>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</si>
  <si>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</si>
  <si>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</si>
  <si>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</si>
  <si>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</si>
  <si>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</si>
  <si>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</si>
  <si>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</si>
  <si>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</si>
  <si>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</si>
  <si>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</si>
  <si>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</si>
  <si>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</si>
  <si>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</si>
  <si>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</si>
  <si>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</si>
  <si>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</si>
  <si>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</si>
  <si>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</si>
  <si>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</si>
  <si>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</si>
  <si>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</si>
  <si>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</si>
  <si>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</si>
  <si>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</si>
  <si>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</si>
  <si>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</si>
  <si>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</si>
  <si>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</si>
  <si>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</si>
  <si>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</si>
  <si>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</si>
  <si>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</si>
  <si>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</si>
  <si>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</si>
  <si>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</si>
  <si>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</si>
  <si>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</si>
  <si>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</si>
  <si>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</si>
  <si>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</si>
  <si>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</si>
  <si>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</si>
  <si>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</si>
  <si>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</si>
  <si>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</si>
  <si>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</si>
  <si>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</si>
  <si>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</si>
  <si>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</si>
  <si>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</si>
  <si>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</si>
  <si>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</si>
  <si>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</si>
  <si>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</si>
  <si>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</si>
  <si>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</si>
  <si>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</si>
  <si>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</si>
  <si>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</si>
  <si>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</si>
  <si>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</si>
  <si>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</si>
  <si>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</si>
  <si>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</si>
  <si>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</si>
  <si>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</si>
  <si>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</si>
  <si>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</si>
  <si>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</si>
  <si>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</si>
  <si>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</si>
  <si>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</si>
  <si>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</si>
  <si>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</si>
  <si>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</si>
  <si>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</si>
  <si>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</si>
  <si>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</si>
  <si>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</si>
  <si>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</si>
  <si>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</si>
  <si>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</si>
  <si>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</si>
  <si>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</si>
  <si>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</si>
  <si>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</si>
  <si>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</si>
  <si>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</si>
  <si>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</si>
  <si>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</si>
  <si>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</si>
  <si>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</si>
  <si>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</si>
  <si>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</si>
  <si>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</si>
  <si>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</si>
  <si>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</si>
  <si>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</si>
  <si>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</si>
  <si>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</si>
  <si>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</si>
  <si>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</si>
  <si>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</si>
  <si>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</si>
  <si>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</si>
  <si>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</si>
  <si>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</si>
  <si>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</si>
  <si>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</si>
  <si>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</si>
  <si>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</si>
  <si>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</si>
  <si>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</si>
  <si>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</si>
  <si>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</si>
  <si>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</si>
  <si>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</si>
  <si>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</si>
  <si>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</si>
  <si>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</si>
  <si>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</si>
  <si>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</si>
  <si>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</si>
  <si>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</si>
  <si>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</si>
  <si>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</si>
  <si>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</si>
  <si>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</si>
  <si>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</si>
  <si>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</si>
  <si>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</si>
  <si>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</si>
  <si>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</si>
  <si>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</si>
  <si>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</si>
  <si>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</si>
  <si>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</si>
  <si>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</si>
  <si>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</si>
  <si>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</si>
  <si>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</si>
  <si>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</si>
  <si>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</si>
  <si>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</si>
  <si>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</si>
  <si>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</si>
  <si>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</si>
  <si>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</si>
  <si>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</si>
  <si>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</si>
  <si>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</si>
  <si>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</si>
  <si>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</si>
  <si>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</si>
  <si>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</si>
  <si>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</si>
  <si>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</si>
  <si>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</si>
  <si>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</si>
  <si>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</si>
  <si>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</si>
  <si>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</si>
  <si>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</si>
  <si>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</si>
  <si>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</si>
  <si>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</si>
  <si>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</si>
  <si>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</si>
  <si>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</si>
  <si>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</si>
  <si>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</si>
  <si>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</si>
  <si>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</si>
  <si>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</si>
  <si>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</si>
  <si>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</si>
  <si>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</si>
  <si>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</si>
  <si>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</si>
  <si>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</si>
  <si>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</si>
  <si>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</si>
  <si>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</si>
  <si>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</si>
  <si>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</si>
  <si>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</si>
  <si>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</si>
  <si>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</si>
  <si>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</si>
  <si>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</si>
  <si>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</si>
  <si>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</si>
  <si>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</si>
  <si>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</si>
  <si>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</si>
  <si>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</si>
  <si>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</si>
  <si>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</si>
  <si>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</si>
  <si>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</si>
  <si>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</si>
  <si>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</si>
  <si>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</si>
  <si>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</si>
  <si>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</si>
  <si>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</si>
  <si>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</si>
  <si>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</si>
  <si>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</si>
  <si>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</si>
  <si>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</si>
  <si>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</si>
  <si>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</si>
  <si>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</si>
  <si>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</si>
  <si>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</si>
  <si>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</si>
  <si>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</si>
  <si>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</si>
  <si>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</si>
  <si>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</si>
  <si>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</si>
  <si>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</si>
  <si>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</si>
  <si>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</si>
  <si>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</si>
  <si>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</si>
  <si>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</si>
  <si>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</si>
  <si>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</si>
  <si>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</si>
  <si>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</si>
  <si>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</si>
  <si>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</si>
  <si>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</si>
  <si>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</si>
  <si>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</si>
  <si>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</si>
  <si>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</si>
  <si>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</si>
  <si>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</si>
  <si>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</si>
  <si>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</si>
  <si>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</si>
  <si>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</si>
  <si>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</si>
  <si>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</si>
  <si>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</si>
  <si>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</si>
  <si>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</si>
  <si>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</si>
  <si>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</si>
  <si>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</si>
  <si>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</si>
  <si>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</si>
  <si>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</si>
  <si>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</si>
  <si>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</si>
  <si>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</si>
  <si>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</si>
  <si>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</si>
  <si>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</si>
  <si>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</si>
  <si>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</si>
  <si>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</si>
  <si>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</si>
  <si>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</si>
  <si>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</si>
  <si>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</si>
  <si>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</si>
  <si>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</si>
  <si>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</si>
  <si>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</si>
  <si>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</si>
  <si>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</si>
  <si>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</si>
  <si>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</si>
  <si>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</si>
  <si>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</si>
  <si>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</si>
  <si>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</si>
  <si>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</si>
  <si>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</si>
  <si>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</si>
  <si>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</si>
  <si>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</si>
  <si>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</si>
  <si>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</si>
  <si>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</si>
  <si>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</si>
  <si>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</si>
  <si>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</si>
  <si>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</si>
  <si>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</si>
  <si>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</si>
  <si>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</si>
  <si>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</si>
  <si>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</si>
  <si>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</si>
  <si>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</si>
  <si>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</si>
  <si>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</si>
  <si>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</si>
  <si>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</si>
  <si>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</si>
  <si>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</si>
  <si>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</si>
  <si>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</si>
  <si>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</si>
  <si>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</si>
  <si>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</si>
  <si>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</si>
  <si>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</si>
  <si>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</si>
  <si>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</si>
  <si>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</si>
  <si>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</si>
  <si>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</si>
  <si>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</si>
  <si>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</si>
  <si>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</si>
  <si>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</si>
  <si>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</si>
  <si>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</si>
  <si>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</si>
  <si>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</si>
  <si>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</si>
  <si>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</si>
  <si>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</si>
  <si>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</si>
  <si>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</si>
  <si>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</si>
  <si>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</si>
  <si>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</si>
  <si>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</si>
  <si>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</si>
  <si>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</si>
  <si>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</si>
  <si>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</si>
  <si>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</si>
  <si>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</si>
  <si>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</si>
  <si>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</si>
  <si>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</si>
  <si>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</si>
  <si>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</si>
  <si>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</si>
  <si>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</si>
  <si>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</si>
  <si>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</si>
  <si>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</si>
  <si>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</si>
  <si>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</si>
  <si>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</si>
  <si>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</si>
  <si>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</si>
  <si>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</si>
  <si>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</si>
  <si>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</si>
  <si>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</si>
  <si>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</si>
  <si>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</si>
  <si>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</si>
  <si>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</si>
  <si>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</si>
  <si>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</si>
  <si>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</si>
  <si>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</si>
  <si>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</si>
  <si>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</si>
  <si>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</si>
  <si>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</si>
  <si>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</si>
  <si>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</si>
  <si>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</si>
  <si>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</si>
  <si>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</si>
  <si>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</si>
  <si>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</si>
  <si>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</si>
  <si>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</si>
  <si>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</si>
  <si>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</si>
  <si>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</si>
  <si>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</si>
  <si>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</si>
  <si>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</si>
  <si>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</si>
  <si>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</si>
  <si>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</si>
  <si>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</si>
  <si>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</si>
  <si>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</si>
  <si>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</si>
  <si>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</si>
  <si>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</si>
  <si>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</si>
  <si>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</si>
  <si>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</si>
  <si>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</si>
  <si>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</si>
  <si>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</si>
  <si>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</si>
  <si>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</si>
  <si>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</si>
  <si>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</si>
  <si>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</si>
  <si>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</si>
  <si>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</si>
  <si>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</si>
  <si>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</si>
  <si>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</si>
  <si>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</si>
  <si>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</si>
  <si>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</si>
  <si>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</si>
  <si>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</si>
  <si>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</si>
  <si>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</si>
  <si>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</si>
  <si>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</si>
  <si>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</si>
  <si>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</si>
  <si>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</si>
  <si>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</si>
  <si>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</si>
  <si>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</si>
  <si>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</si>
  <si>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</si>
  <si>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</si>
  <si>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</si>
  <si>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</si>
  <si>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</si>
  <si>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</si>
  <si>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</si>
  <si>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</si>
  <si>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</si>
  <si>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</si>
  <si>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</si>
  <si>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</si>
  <si>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</si>
  <si>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</si>
  <si>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</si>
  <si>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</si>
  <si>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</si>
  <si>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</si>
  <si>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</si>
  <si>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</si>
  <si>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</si>
  <si>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</si>
  <si>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</si>
  <si>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</si>
  <si>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</si>
  <si>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</si>
  <si>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</si>
  <si>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</si>
  <si>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</si>
  <si>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</si>
  <si>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</si>
  <si>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</si>
  <si>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</si>
  <si>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</si>
  <si>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</si>
  <si>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</si>
  <si>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</si>
  <si>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</si>
  <si>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</si>
  <si>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</si>
  <si>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</si>
  <si>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</si>
  <si>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</si>
  <si>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</si>
  <si>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</si>
  <si>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</si>
  <si>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</si>
  <si>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</si>
  <si>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</si>
  <si>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</si>
  <si>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</si>
  <si>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</si>
  <si>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</si>
  <si>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</si>
  <si>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</si>
  <si>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</si>
  <si>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</si>
  <si>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</si>
  <si>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</si>
  <si>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</si>
  <si>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</si>
  <si>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</si>
  <si>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</si>
  <si>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</si>
  <si>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</si>
  <si>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</si>
  <si>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</si>
  <si>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</si>
  <si>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</si>
  <si>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</si>
  <si>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</si>
  <si>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</si>
  <si>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</si>
  <si>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</si>
  <si>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</si>
  <si>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</si>
  <si>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</si>
  <si>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</si>
  <si>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</si>
  <si>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</si>
  <si>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</si>
  <si>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</si>
  <si>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</si>
  <si>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</si>
  <si>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</si>
  <si>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</si>
  <si>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</si>
  <si>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</si>
  <si>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</si>
  <si>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</si>
  <si>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</si>
  <si>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</si>
  <si>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</si>
  <si>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</si>
  <si>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</si>
  <si>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</si>
  <si>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</si>
  <si>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</si>
  <si>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</si>
  <si>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</si>
  <si>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</si>
  <si>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</si>
  <si>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</si>
  <si>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</si>
  <si>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</si>
  <si>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</si>
  <si>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</si>
  <si>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</si>
  <si>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</si>
  <si>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</si>
  <si>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</si>
  <si>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</si>
  <si>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</si>
  <si>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</si>
  <si>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</si>
  <si>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</si>
  <si>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</si>
  <si>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</si>
  <si>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</si>
  <si>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</si>
  <si>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</si>
  <si>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</si>
  <si>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</si>
  <si>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</si>
  <si>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</si>
  <si>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</si>
  <si>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</si>
  <si>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</si>
  <si>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</si>
  <si>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</si>
  <si>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</si>
  <si>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</si>
  <si>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</si>
  <si>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</si>
  <si>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</si>
  <si>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</si>
  <si>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</si>
  <si>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</si>
  <si>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</si>
  <si>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</si>
  <si>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</si>
  <si>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</si>
  <si>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</si>
  <si>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</si>
  <si>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</si>
  <si>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</si>
  <si>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</si>
  <si>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</si>
  <si>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</si>
  <si>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</si>
  <si>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</si>
  <si>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</si>
  <si>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</si>
  <si>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</si>
  <si>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</si>
  <si>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</si>
  <si>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</si>
  <si>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</si>
  <si>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</si>
  <si>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</si>
  <si>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</si>
  <si>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</si>
  <si>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</si>
  <si>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</si>
  <si>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</si>
  <si>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</si>
  <si>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</si>
  <si>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</si>
  <si>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</si>
  <si>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</si>
  <si>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</si>
  <si>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</si>
  <si>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</si>
  <si>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</si>
  <si>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</si>
  <si>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</si>
  <si>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</si>
  <si>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</si>
  <si>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</si>
  <si>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</si>
  <si>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</si>
  <si>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</si>
  <si>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</si>
  <si>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</si>
  <si>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</si>
  <si>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</si>
  <si>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</si>
  <si>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</si>
  <si>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</si>
  <si>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</si>
  <si>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</si>
  <si>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</si>
  <si>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</si>
  <si>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</si>
  <si>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</si>
  <si>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</si>
  <si>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</si>
  <si>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</si>
  <si>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</si>
  <si>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</si>
  <si>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</si>
  <si>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</si>
  <si>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</si>
  <si>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</si>
  <si>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</si>
  <si>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</si>
  <si>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</si>
  <si>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</si>
  <si>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</si>
  <si>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</si>
  <si>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</si>
  <si>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</si>
  <si>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</si>
  <si>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</si>
  <si>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</si>
  <si>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</si>
  <si>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</si>
  <si>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</si>
  <si>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</si>
  <si>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</si>
  <si>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</si>
  <si>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</si>
  <si>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</si>
  <si>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</si>
  <si>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</si>
  <si>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</si>
  <si>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</si>
  <si>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</si>
  <si>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</si>
  <si>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</si>
  <si>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</si>
  <si>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</si>
  <si>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</si>
  <si>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</si>
  <si>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</si>
  <si>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</si>
  <si>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</si>
  <si>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</si>
  <si>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</si>
  <si>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</si>
  <si>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</si>
  <si>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</si>
  <si>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</si>
  <si>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</si>
  <si>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</si>
  <si>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</si>
  <si>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</si>
  <si>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</si>
  <si>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</si>
  <si>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</si>
  <si>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</si>
  <si>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</si>
  <si>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</si>
  <si>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</si>
  <si>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</si>
  <si>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</si>
  <si>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</si>
  <si>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</si>
  <si>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</si>
  <si>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</si>
  <si>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</si>
  <si>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</si>
  <si>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</si>
  <si>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</si>
  <si>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</si>
  <si>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</si>
  <si>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</si>
  <si>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</si>
  <si>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</si>
  <si>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</si>
  <si>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</si>
  <si>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</si>
  <si>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</si>
  <si>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</si>
  <si>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</si>
  <si>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</si>
  <si>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</si>
  <si>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</si>
  <si>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</si>
  <si>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</si>
  <si>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</si>
  <si>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</si>
  <si>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</si>
  <si>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</si>
  <si>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</si>
  <si>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</si>
  <si>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</si>
  <si>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</si>
  <si>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</si>
  <si>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</si>
  <si>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</si>
  <si>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</si>
  <si>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</si>
  <si>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</si>
  <si>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</si>
  <si>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</si>
  <si>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</si>
  <si>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</si>
  <si>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</si>
  <si>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</si>
  <si>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</si>
  <si>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</si>
  <si>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</si>
  <si>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</si>
  <si>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</si>
  <si>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</si>
  <si>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</si>
  <si>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</si>
  <si>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</si>
  <si>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</si>
  <si>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</si>
  <si>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</si>
  <si>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</si>
  <si>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</si>
  <si>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</si>
  <si>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</si>
  <si>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</si>
  <si>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</si>
  <si>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</si>
  <si>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</si>
  <si>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</si>
  <si>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</si>
  <si>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</si>
  <si>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</si>
  <si>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</si>
  <si>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</si>
  <si>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</si>
  <si>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</si>
  <si>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</si>
  <si>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</si>
  <si>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</si>
  <si>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</si>
  <si>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</si>
  <si>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</si>
  <si>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</si>
  <si>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</si>
  <si>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</si>
  <si>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</si>
  <si>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</si>
  <si>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</si>
  <si>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</si>
  <si>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</si>
  <si>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</si>
  <si>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</si>
  <si>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</si>
  <si>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</si>
  <si>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</si>
  <si>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</si>
  <si>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</si>
  <si>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</si>
  <si>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</si>
  <si>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</si>
  <si>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</si>
  <si>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</si>
  <si>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</si>
  <si>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</si>
  <si>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</si>
  <si>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</si>
  <si>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</si>
  <si>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</si>
  <si>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</si>
  <si>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</si>
  <si>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</si>
  <si>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</si>
  <si>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</si>
  <si>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</si>
  <si>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</si>
  <si>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</si>
  <si>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</si>
  <si>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</si>
  <si>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</si>
  <si>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</si>
  <si>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</si>
  <si>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</si>
  <si>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</si>
  <si>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</si>
  <si>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</si>
  <si>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</si>
  <si>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</si>
  <si>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</si>
  <si>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</si>
  <si>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</si>
  <si>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</si>
  <si>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</si>
  <si>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</si>
  <si>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</si>
  <si>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</si>
  <si>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</si>
  <si>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</si>
  <si>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</si>
  <si>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</si>
  <si>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</si>
  <si>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</si>
  <si>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</si>
  <si>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</si>
  <si>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</si>
  <si>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</si>
  <si>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</si>
  <si>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</si>
  <si>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</si>
  <si>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</si>
  <si>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</si>
  <si>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</si>
  <si>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</si>
  <si>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</si>
  <si>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</si>
  <si>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</si>
  <si>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</si>
  <si>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</si>
  <si>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</si>
  <si>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</si>
  <si>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</si>
  <si>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</si>
  <si>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</si>
  <si>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</si>
  <si>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</si>
  <si>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</si>
  <si>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</si>
  <si>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</si>
  <si>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</si>
  <si>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</si>
  <si>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</si>
  <si>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</si>
  <si>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</si>
  <si>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</si>
  <si>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</si>
  <si>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</si>
  <si>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</si>
  <si>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</si>
  <si>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</si>
  <si>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</si>
  <si>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</si>
  <si>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</si>
  <si>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</si>
  <si>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</si>
  <si>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</si>
  <si>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</si>
  <si>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</si>
  <si>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</si>
  <si>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</si>
  <si>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</si>
  <si>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</si>
  <si>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</si>
  <si>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</si>
  <si>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</si>
  <si>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</si>
  <si>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</si>
  <si>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</si>
  <si>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</si>
  <si>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</si>
  <si>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</si>
  <si>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</si>
  <si>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</si>
  <si>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</si>
  <si>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</si>
  <si>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</si>
  <si>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</si>
  <si>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</si>
  <si>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</si>
  <si>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</si>
  <si>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</si>
  <si>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</si>
  <si>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</si>
  <si>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</si>
  <si>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</si>
  <si>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</si>
  <si>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</si>
  <si>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</si>
  <si>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</si>
  <si>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</si>
  <si>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</si>
  <si>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</si>
  <si>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</si>
  <si>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</si>
  <si>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</si>
  <si>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</si>
  <si>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</si>
  <si>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</si>
  <si>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</si>
  <si>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</si>
  <si>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</si>
  <si>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</si>
  <si>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</si>
  <si>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</si>
  <si>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</si>
  <si>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</si>
  <si>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</si>
  <si>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</si>
  <si>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</si>
  <si>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</si>
  <si>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</si>
  <si>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</si>
  <si>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</si>
  <si>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</si>
  <si>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</si>
  <si>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</si>
  <si>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</si>
  <si>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</si>
  <si>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</si>
  <si>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</si>
  <si>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</si>
  <si>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</si>
  <si>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</si>
  <si>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</si>
  <si>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</si>
  <si>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</si>
  <si>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</si>
  <si>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</si>
  <si>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</si>
  <si>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</si>
  <si>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</si>
  <si>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</si>
  <si>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</si>
  <si>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</si>
  <si>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</si>
  <si>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</si>
  <si>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</si>
  <si>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</si>
  <si>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</si>
  <si>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</si>
  <si>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</si>
  <si>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</si>
  <si>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</si>
  <si>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</si>
  <si>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</si>
  <si>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</si>
  <si>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</si>
  <si>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</si>
  <si>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</si>
  <si>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</si>
  <si>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</si>
  <si>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</si>
  <si>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</si>
  <si>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</si>
  <si>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</si>
  <si>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</si>
  <si>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</si>
  <si>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</si>
  <si>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</si>
  <si>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</si>
  <si>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</si>
  <si>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</si>
  <si>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</si>
  <si>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</si>
  <si>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</si>
  <si>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</si>
  <si>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</si>
  <si>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</si>
  <si>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</si>
  <si>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</si>
  <si>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</si>
  <si>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</si>
  <si>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</si>
  <si>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</si>
  <si>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</si>
  <si>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</si>
  <si>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</si>
  <si>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</si>
  <si>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</si>
  <si>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</si>
  <si>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</si>
  <si>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</si>
  <si>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</si>
  <si>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</si>
  <si>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</si>
  <si>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</si>
  <si>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</si>
  <si>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</si>
  <si>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</si>
  <si>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</si>
  <si>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</si>
  <si>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</si>
  <si>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</si>
  <si>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</si>
  <si>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</si>
  <si>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</si>
  <si>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</si>
  <si>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</si>
  <si>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</si>
  <si>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</si>
  <si>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</si>
  <si>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</si>
  <si>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</si>
  <si>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</si>
  <si>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</si>
  <si>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</si>
  <si>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</si>
  <si>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</si>
  <si>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</si>
  <si>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</si>
  <si>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</si>
  <si>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</si>
  <si>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</si>
  <si>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</si>
  <si>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</si>
  <si>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</si>
  <si>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</si>
  <si>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</si>
  <si>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</si>
  <si>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</si>
  <si>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</si>
  <si>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</si>
  <si>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</si>
  <si>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</si>
  <si>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</si>
  <si>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</si>
  <si>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</si>
  <si>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</si>
  <si>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</si>
  <si>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</si>
  <si>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</si>
  <si>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</si>
  <si>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</si>
  <si>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</si>
  <si>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</si>
  <si>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</si>
  <si>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</si>
  <si>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</si>
  <si>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</si>
  <si>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</si>
  <si>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</si>
  <si>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</si>
  <si>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</si>
  <si>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</si>
  <si>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</si>
  <si>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</si>
  <si>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</si>
  <si>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</si>
  <si>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</si>
  <si>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</si>
  <si>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</si>
  <si>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</si>
  <si>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</si>
  <si>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</si>
  <si>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</si>
  <si>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</si>
  <si>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</si>
  <si>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</si>
  <si>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</si>
  <si>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</si>
  <si>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</si>
  <si>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</si>
  <si>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</si>
  <si>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</si>
  <si>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</si>
  <si>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</si>
  <si>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</si>
  <si>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</si>
  <si>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</si>
  <si>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</si>
  <si>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</si>
  <si>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</si>
  <si>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</si>
  <si>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</si>
  <si>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</si>
  <si>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</si>
  <si>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</si>
  <si>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</si>
  <si>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</si>
  <si>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</si>
  <si>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</si>
  <si>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</si>
  <si>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</si>
  <si>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</si>
  <si>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</si>
  <si>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</si>
  <si>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</si>
  <si>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</si>
  <si>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</si>
  <si>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</si>
  <si>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</si>
  <si>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</si>
  <si>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</si>
  <si>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</si>
  <si>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</si>
  <si>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</si>
  <si>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</si>
  <si>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</si>
  <si>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</si>
  <si>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</si>
  <si>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</si>
  <si>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</si>
  <si>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</si>
  <si>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</si>
  <si>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</si>
  <si>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</si>
  <si>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</si>
  <si>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</si>
  <si>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</si>
  <si>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</si>
  <si>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</si>
  <si>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</si>
  <si>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</si>
  <si>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</si>
  <si>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</si>
  <si>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</si>
  <si>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</si>
  <si>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</si>
  <si>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</si>
  <si>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</si>
  <si>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</si>
  <si>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</si>
  <si>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</si>
  <si>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</si>
  <si>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</si>
  <si>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</si>
  <si>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</si>
  <si>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</si>
  <si>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</si>
  <si>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</si>
  <si>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</si>
  <si>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</si>
  <si>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</si>
  <si>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</si>
  <si>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</si>
  <si>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</si>
  <si>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</si>
  <si>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</si>
  <si>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</si>
  <si>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</si>
  <si>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</si>
  <si>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</si>
  <si>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</si>
  <si>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</si>
  <si>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</si>
  <si>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</si>
  <si>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</si>
  <si>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</si>
  <si>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</si>
  <si>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</si>
  <si>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</si>
  <si>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</si>
  <si>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</si>
  <si>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</si>
  <si>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</si>
  <si>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</si>
  <si>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</si>
  <si>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</si>
  <si>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</si>
  <si>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</si>
  <si>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</si>
  <si>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</si>
  <si>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</si>
  <si>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</si>
  <si>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</si>
  <si>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</si>
  <si>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</si>
  <si>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</si>
  <si>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</si>
  <si>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</si>
  <si>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</si>
  <si>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</si>
  <si>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</si>
  <si>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</si>
  <si>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</si>
  <si>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</si>
  <si>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</si>
  <si>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</si>
  <si>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</si>
  <si>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</si>
  <si>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</si>
  <si>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</si>
  <si>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</si>
  <si>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</si>
  <si>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</si>
  <si>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</si>
  <si>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</si>
  <si>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</si>
  <si>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</si>
  <si>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</si>
  <si>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</si>
  <si>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</si>
  <si>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</si>
  <si>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</si>
  <si>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</si>
  <si>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</si>
  <si>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</si>
  <si>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</si>
  <si>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</si>
  <si>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</si>
  <si>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</si>
  <si>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</si>
  <si>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</si>
  <si>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</si>
  <si>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</si>
  <si>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</si>
  <si>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</si>
  <si>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</si>
  <si>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</si>
  <si>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</si>
  <si>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</si>
  <si>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</si>
  <si>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</si>
  <si>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</si>
  <si>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</si>
  <si>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</si>
  <si>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</si>
  <si>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</si>
  <si>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</si>
  <si>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</si>
  <si>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</si>
  <si>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</si>
  <si>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</si>
  <si>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</si>
  <si>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</si>
  <si>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</si>
  <si>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</si>
  <si>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</si>
  <si>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</si>
  <si>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</si>
  <si>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</si>
  <si>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</si>
  <si>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</si>
  <si>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</si>
  <si>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</si>
  <si>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</si>
  <si>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</si>
  <si>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</si>
  <si>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</si>
  <si>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</si>
  <si>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</si>
  <si>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</si>
  <si>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</si>
  <si>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</si>
  <si>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</si>
  <si>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</si>
  <si>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</si>
  <si>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</si>
  <si>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</si>
  <si>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</si>
  <si>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</si>
  <si>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</si>
  <si>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</si>
  <si>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</si>
  <si>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</si>
  <si>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</si>
  <si>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</si>
  <si>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</si>
  <si>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</si>
  <si>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</si>
  <si>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</si>
  <si>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</si>
  <si>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</si>
  <si>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</si>
  <si>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</si>
  <si>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</si>
  <si>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</si>
  <si>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</si>
  <si>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</si>
  <si>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</si>
  <si>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</si>
  <si>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</si>
  <si>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</si>
  <si>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</si>
  <si>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</si>
  <si>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</si>
  <si>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</si>
  <si>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</si>
  <si>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</si>
  <si>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</si>
  <si>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</si>
  <si>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</si>
  <si>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</si>
  <si>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</si>
  <si>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</si>
  <si>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</si>
  <si>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</si>
  <si>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</si>
  <si>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</si>
  <si>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</si>
  <si>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</si>
  <si>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</si>
  <si>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</si>
  <si>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</si>
  <si>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</si>
  <si>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</si>
  <si>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</si>
  <si>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</si>
  <si>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</si>
  <si>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</si>
  <si>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</si>
  <si>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</si>
  <si>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</si>
  <si>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</si>
  <si>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</si>
  <si>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</si>
  <si>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</si>
  <si>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</si>
  <si>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</si>
  <si>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</si>
  <si>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</si>
  <si>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</si>
  <si>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</si>
  <si>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</si>
  <si>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</si>
  <si>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</si>
  <si>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</si>
  <si>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</si>
  <si>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</si>
  <si>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</si>
  <si>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</si>
  <si>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</si>
  <si>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</si>
  <si>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</si>
  <si>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</si>
  <si>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</si>
  <si>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</si>
  <si>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</si>
  <si>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</si>
  <si>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</si>
  <si>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</si>
  <si>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</si>
  <si>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</si>
  <si>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</si>
  <si>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</si>
  <si>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</si>
  <si>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</si>
  <si>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</si>
  <si>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</si>
  <si>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</si>
  <si>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</si>
  <si>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</si>
  <si>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</si>
  <si>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</si>
  <si>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</si>
  <si>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</si>
  <si>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</si>
  <si>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</si>
  <si>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</si>
  <si>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</si>
  <si>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</si>
  <si>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</si>
  <si>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</si>
  <si>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</si>
  <si>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</si>
  <si>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</si>
  <si>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</si>
  <si>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</si>
  <si>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</si>
  <si>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</si>
  <si>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</si>
  <si>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</si>
  <si>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</si>
  <si>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</si>
  <si>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</si>
  <si>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</si>
  <si>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</si>
  <si>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</si>
  <si>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</si>
  <si>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</si>
  <si>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</si>
  <si>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</si>
  <si>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</si>
  <si>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</si>
  <si>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</si>
  <si>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</si>
  <si>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</si>
  <si>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</si>
  <si>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</si>
  <si>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</si>
  <si>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</si>
  <si>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</si>
  <si>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</si>
  <si>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</si>
  <si>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</si>
  <si>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</si>
  <si>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</si>
  <si>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</si>
  <si>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</si>
  <si>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</si>
  <si>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</si>
  <si>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</si>
  <si>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</si>
  <si>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</si>
  <si>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</si>
  <si>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</si>
  <si>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</si>
  <si>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</si>
  <si>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</si>
  <si>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</si>
  <si>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</si>
  <si>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</si>
  <si>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</si>
  <si>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</si>
  <si>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</si>
  <si>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</si>
  <si>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</si>
  <si>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</si>
  <si>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</si>
  <si>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</si>
  <si>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</si>
  <si>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</si>
  <si>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</si>
  <si>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</si>
  <si>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</si>
  <si>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</si>
  <si>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</si>
  <si>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</si>
  <si>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</si>
  <si>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</si>
  <si>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</si>
  <si>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</si>
  <si>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</si>
  <si>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</si>
  <si>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</si>
  <si>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</si>
  <si>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</si>
  <si>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</si>
  <si>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</si>
  <si>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</si>
  <si>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</si>
  <si>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</si>
  <si>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</si>
  <si>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</si>
  <si>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</si>
  <si>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</si>
  <si>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</si>
  <si>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</si>
  <si>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</si>
  <si>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</si>
  <si>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</si>
  <si>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</si>
  <si>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</si>
  <si>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</si>
  <si>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</si>
  <si>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</si>
  <si>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</si>
  <si>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</si>
  <si>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</si>
  <si>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</si>
  <si>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</si>
  <si>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</si>
  <si>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</si>
  <si>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</si>
  <si>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</si>
  <si>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</si>
  <si>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</si>
  <si>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</si>
  <si>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</si>
  <si>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</si>
  <si>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</si>
  <si>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</si>
  <si>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</si>
  <si>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</si>
  <si>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</si>
  <si>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</si>
  <si>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</si>
  <si>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</si>
  <si>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</si>
  <si>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</si>
  <si>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</si>
  <si>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</si>
  <si>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</si>
  <si>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</si>
  <si>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</si>
  <si>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</si>
  <si>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</si>
  <si>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</si>
  <si>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</si>
  <si>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</si>
  <si>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</si>
  <si>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</si>
  <si>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</si>
  <si>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</si>
  <si>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</si>
  <si>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</si>
  <si>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</si>
  <si>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</si>
  <si>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</si>
  <si>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</si>
  <si>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</si>
  <si>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</si>
  <si>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</si>
  <si>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</si>
  <si>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</si>
  <si>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</si>
  <si>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</si>
  <si>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</si>
  <si>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</si>
  <si>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</si>
  <si>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</si>
  <si>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</si>
  <si>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</si>
  <si>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</si>
  <si>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</si>
  <si>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</si>
  <si>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</si>
  <si>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</si>
  <si>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</si>
  <si>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</si>
  <si>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</si>
  <si>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</si>
  <si>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</si>
  <si>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</si>
  <si>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</si>
  <si>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</si>
  <si>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</si>
  <si>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</si>
  <si>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</si>
  <si>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</si>
  <si>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</si>
  <si>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</si>
  <si>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</si>
  <si>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</si>
  <si>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</si>
  <si>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</si>
  <si>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</si>
  <si>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</si>
  <si>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</si>
  <si>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</si>
  <si>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</si>
  <si>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</si>
  <si>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</si>
  <si>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</si>
  <si>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</si>
  <si>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</si>
  <si>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</si>
  <si>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</si>
  <si>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</si>
  <si>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</si>
  <si>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</si>
  <si>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</si>
  <si>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</si>
  <si>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</si>
  <si>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</si>
  <si>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</si>
  <si>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</si>
  <si>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</si>
  <si>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</si>
  <si>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</si>
  <si>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</si>
  <si>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</si>
  <si>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</si>
  <si>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</si>
  <si>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</si>
  <si>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</si>
  <si>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</si>
  <si>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</si>
  <si>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</si>
  <si>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</si>
  <si>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</si>
  <si>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</si>
  <si>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</si>
  <si>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</si>
  <si>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</si>
  <si>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</si>
  <si>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</si>
  <si>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</si>
  <si>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</si>
  <si>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</si>
  <si>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</si>
  <si>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</si>
  <si>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</si>
  <si>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</si>
  <si>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</si>
  <si>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</si>
  <si>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</si>
  <si>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</si>
  <si>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</si>
  <si>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</si>
  <si>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</si>
  <si>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</si>
  <si>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</si>
  <si>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</si>
  <si>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</si>
  <si>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</si>
  <si>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</si>
  <si>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</si>
  <si>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</si>
  <si>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</si>
  <si>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</si>
  <si>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</si>
  <si>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</si>
  <si>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</si>
  <si>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</si>
  <si>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</si>
  <si>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</si>
  <si>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</si>
  <si>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</si>
  <si>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</si>
  <si>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</si>
  <si>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</si>
  <si>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</si>
  <si>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</si>
  <si>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</si>
  <si>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</si>
  <si>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</si>
  <si>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</si>
  <si>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</si>
  <si>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</si>
  <si>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</si>
  <si>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</si>
  <si>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</si>
  <si>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</si>
  <si>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</si>
  <si>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</si>
  <si>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</si>
  <si>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</si>
  <si>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</si>
  <si>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</si>
  <si>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</si>
  <si>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</si>
  <si>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</si>
  <si>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</si>
  <si>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</si>
  <si>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</si>
  <si>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</si>
  <si>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</si>
  <si>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</si>
  <si>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</si>
  <si>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</si>
  <si>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</si>
  <si>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</si>
  <si>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</si>
  <si>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</si>
  <si>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</si>
  <si>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</si>
  <si>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</si>
  <si>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</si>
  <si>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</si>
  <si>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</si>
  <si>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</si>
  <si>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</si>
  <si>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</si>
  <si>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</si>
  <si>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</si>
  <si>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</si>
  <si>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</si>
  <si>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</si>
  <si>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</si>
  <si>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</si>
  <si>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</si>
  <si>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</si>
  <si>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</si>
  <si>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</si>
  <si>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</si>
  <si>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</si>
  <si>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</si>
  <si>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</si>
  <si>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</si>
  <si>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</si>
  <si>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</si>
  <si>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</si>
  <si>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</si>
  <si>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</si>
  <si>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</si>
  <si>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</si>
  <si>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</si>
  <si>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</si>
  <si>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</si>
  <si>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</si>
  <si>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</si>
  <si>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</si>
  <si>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</si>
  <si>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</si>
  <si>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</si>
  <si>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</si>
  <si>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</si>
  <si>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</si>
  <si>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</si>
  <si>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</si>
  <si>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</si>
  <si>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</si>
  <si>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</si>
  <si>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</si>
  <si>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</si>
  <si>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</si>
  <si>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</si>
  <si>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</si>
  <si>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</si>
  <si>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</si>
  <si>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</si>
  <si>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</si>
  <si>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</si>
  <si>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</si>
  <si>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</si>
  <si>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</si>
  <si>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</si>
  <si>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</si>
  <si>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</si>
  <si>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</si>
  <si>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</si>
  <si>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</si>
  <si>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</si>
  <si>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</si>
  <si>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</si>
  <si>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</si>
  <si>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</si>
  <si>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</si>
  <si>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</si>
  <si>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</si>
  <si>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</si>
  <si>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</si>
  <si>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</si>
  <si>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</si>
  <si>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</si>
  <si>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</si>
  <si>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</si>
  <si>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</si>
  <si>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</si>
  <si>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</si>
  <si>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</si>
  <si>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</si>
  <si>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</si>
  <si>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</si>
  <si>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</si>
  <si>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</si>
  <si>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</si>
  <si>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</si>
  <si>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</si>
  <si>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</si>
  <si>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</si>
  <si>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</si>
  <si>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</si>
  <si>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</si>
  <si>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</si>
  <si>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</si>
  <si>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</si>
  <si>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</si>
  <si>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</si>
  <si>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</si>
  <si>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</si>
  <si>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</si>
  <si>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</si>
  <si>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</si>
  <si>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</si>
  <si>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</si>
  <si>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</si>
  <si>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</si>
  <si>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</si>
  <si>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</si>
  <si>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</si>
  <si>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</si>
  <si>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</si>
  <si>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</si>
  <si>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</si>
  <si>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</si>
  <si>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</si>
  <si>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</si>
  <si>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</si>
  <si>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</si>
  <si>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</si>
  <si>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</si>
  <si>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</si>
  <si>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</si>
  <si>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</si>
  <si>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</si>
  <si>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</si>
  <si>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</si>
  <si>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</si>
  <si>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</si>
  <si>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</si>
  <si>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</si>
  <si>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</si>
  <si>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</si>
  <si>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</si>
  <si>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</si>
  <si>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</si>
  <si>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</si>
  <si>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</si>
  <si>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</si>
  <si>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</si>
  <si>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</si>
  <si>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</si>
  <si>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</si>
  <si>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</si>
  <si>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</si>
  <si>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</si>
  <si>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</si>
  <si>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</si>
  <si>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</si>
  <si>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</si>
  <si>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</si>
  <si>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</si>
  <si>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</si>
  <si>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</si>
  <si>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</si>
  <si>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</si>
  <si>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</si>
  <si>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</si>
  <si>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</si>
  <si>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</si>
  <si>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</si>
  <si>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</si>
  <si>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</si>
  <si>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</si>
  <si>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</si>
  <si>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</si>
  <si>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</si>
  <si>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</si>
  <si>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</si>
  <si>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</si>
  <si>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</si>
  <si>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</si>
  <si>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</si>
  <si>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</si>
  <si>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</si>
  <si>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</si>
  <si>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</si>
  <si>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</si>
  <si>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</si>
  <si>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</si>
  <si>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</si>
  <si>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</si>
  <si>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</si>
  <si>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</si>
  <si>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</si>
  <si>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</si>
  <si>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</si>
  <si>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</si>
  <si>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</si>
  <si>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</si>
  <si>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</si>
  <si>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</si>
  <si>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</si>
  <si>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</si>
  <si>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</si>
  <si>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</si>
  <si>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</si>
  <si>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</si>
  <si>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</si>
  <si>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</si>
  <si>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</si>
  <si>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</si>
  <si>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</si>
  <si>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</si>
  <si>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</si>
  <si>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</si>
  <si>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</si>
  <si>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</si>
  <si>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</si>
  <si>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</si>
  <si>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</si>
  <si>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</si>
  <si>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</si>
  <si>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</si>
  <si>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</si>
  <si>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</si>
  <si>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</si>
  <si>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</si>
  <si>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</si>
  <si>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</si>
  <si>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</si>
  <si>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</si>
  <si>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</si>
  <si>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</si>
  <si>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</si>
  <si>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</si>
  <si>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</si>
  <si>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</si>
  <si>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</si>
  <si>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</si>
  <si>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</si>
  <si>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</si>
  <si>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</si>
  <si>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</si>
  <si>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</si>
  <si>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</si>
  <si>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</si>
  <si>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</si>
  <si>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</si>
  <si>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</si>
  <si>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</si>
  <si>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</si>
  <si>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</si>
  <si>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</si>
  <si>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</si>
  <si>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</si>
  <si>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</si>
  <si>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</si>
  <si>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</si>
  <si>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</si>
  <si>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</si>
  <si>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</si>
  <si>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</si>
  <si>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</si>
  <si>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</si>
  <si>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</si>
  <si>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</si>
  <si>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</si>
  <si>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</si>
  <si>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</si>
  <si>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</si>
  <si>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</si>
  <si>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</si>
  <si>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</si>
  <si>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</si>
  <si>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</si>
  <si>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</si>
  <si>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</si>
  <si>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</si>
  <si>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</si>
  <si>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</si>
  <si>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</si>
  <si>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</si>
  <si>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</si>
  <si>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</si>
  <si>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</si>
  <si>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</si>
  <si>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</si>
  <si>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</si>
  <si>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</si>
  <si>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</si>
  <si>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</si>
  <si>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</si>
  <si>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</si>
  <si>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</si>
  <si>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</si>
  <si>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</si>
  <si>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</si>
  <si>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</si>
  <si>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</si>
  <si>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</si>
  <si>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</si>
  <si>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</si>
  <si>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</si>
  <si>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</si>
  <si>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</si>
  <si>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</si>
  <si>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</si>
  <si>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</si>
  <si>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</si>
  <si>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</si>
  <si>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</si>
  <si>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</si>
  <si>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</si>
  <si>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</si>
  <si>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</si>
  <si>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</si>
  <si>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</si>
  <si>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</si>
  <si>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</si>
  <si>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</si>
  <si>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</si>
  <si>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</si>
  <si>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</si>
  <si>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</si>
  <si>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</si>
  <si>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</si>
  <si>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</si>
  <si>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</si>
  <si>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</si>
  <si>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</si>
  <si>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</si>
  <si>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</si>
  <si>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</si>
  <si>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</si>
  <si>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</si>
  <si>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</si>
  <si>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</si>
  <si>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</si>
  <si>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</si>
  <si>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</si>
  <si>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</si>
  <si>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</si>
  <si>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</si>
  <si>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</si>
  <si>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</si>
  <si>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</si>
  <si>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</si>
  <si>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</si>
  <si>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</si>
  <si>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</si>
  <si>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</si>
  <si>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</si>
  <si>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</si>
  <si>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</si>
  <si>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</si>
  <si>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</si>
  <si>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</si>
  <si>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</si>
  <si>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</si>
  <si>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</si>
  <si>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</si>
  <si>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</si>
  <si>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</si>
  <si>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</si>
  <si>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</si>
  <si>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</si>
  <si>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</si>
  <si>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</si>
  <si>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</si>
  <si>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</si>
  <si>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</si>
  <si>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</si>
  <si>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</si>
  <si>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</si>
  <si>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</si>
  <si>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</si>
  <si>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</si>
  <si>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</si>
  <si>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</si>
  <si>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</si>
  <si>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</si>
  <si>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</si>
  <si>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</si>
  <si>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</si>
  <si>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</si>
  <si>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</si>
  <si>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</si>
  <si>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</si>
  <si>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</si>
  <si>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</si>
  <si>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</si>
  <si>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</si>
  <si>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</si>
  <si>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</si>
  <si>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</si>
  <si>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</si>
  <si>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</si>
  <si>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</si>
  <si>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</si>
  <si>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</si>
  <si>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</si>
  <si>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</si>
  <si>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</si>
  <si>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</si>
  <si>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</si>
  <si>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</si>
  <si>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</si>
  <si>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</si>
  <si>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</si>
  <si>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</si>
  <si>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</si>
  <si>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</si>
  <si>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</si>
  <si>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</si>
  <si>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</si>
  <si>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</si>
  <si>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</si>
  <si>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</si>
  <si>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</si>
  <si>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</si>
  <si>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</si>
  <si>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</si>
  <si>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</si>
  <si>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</si>
  <si>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</si>
  <si>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</si>
  <si>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</si>
  <si>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</si>
  <si>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</si>
  <si>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</si>
  <si>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</si>
  <si>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</si>
  <si>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</si>
  <si>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</si>
  <si>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</si>
  <si>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</si>
  <si>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</si>
  <si>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</si>
  <si>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</si>
  <si>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</si>
  <si>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</si>
  <si>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</si>
  <si>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</si>
  <si>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</si>
  <si>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</si>
  <si>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</si>
  <si>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</si>
  <si>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</si>
  <si>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</si>
  <si>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</si>
  <si>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</si>
  <si>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</si>
  <si>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</si>
  <si>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</si>
  <si>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</si>
  <si>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</si>
  <si>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</si>
  <si>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</si>
  <si>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</si>
  <si>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</si>
  <si>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</si>
  <si>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</si>
  <si>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</si>
  <si>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</si>
  <si>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</si>
  <si>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</si>
  <si>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</si>
  <si>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</si>
  <si>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</si>
  <si>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</si>
  <si>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</si>
  <si>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</si>
  <si>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</si>
  <si>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</si>
  <si>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</si>
  <si>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</si>
  <si>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</si>
  <si>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</si>
  <si>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</si>
  <si>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</si>
  <si>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</si>
  <si>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</si>
  <si>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</si>
  <si>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</si>
  <si>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</si>
  <si>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</si>
  <si>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</si>
  <si>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</si>
  <si>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</si>
  <si>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</si>
  <si>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</si>
  <si>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</si>
  <si>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</si>
  <si>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</si>
  <si>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</si>
  <si>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</si>
  <si>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</si>
  <si>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</si>
  <si>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</si>
  <si>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</si>
  <si>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</si>
  <si>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</si>
  <si>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</si>
  <si>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</si>
  <si>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</si>
  <si>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</si>
  <si>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</si>
  <si>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</si>
  <si>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</si>
  <si>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</si>
  <si>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</si>
  <si>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</si>
  <si>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</si>
  <si>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</si>
  <si>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</si>
  <si>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</si>
  <si>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</si>
  <si>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</si>
  <si>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</si>
  <si>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</si>
  <si>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</si>
  <si>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</si>
  <si>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</si>
  <si>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</si>
  <si>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</si>
  <si>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</si>
  <si>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</si>
  <si>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</si>
  <si>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</si>
  <si>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</si>
  <si>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</si>
  <si>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</si>
  <si>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</si>
  <si>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</si>
  <si>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</si>
  <si>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</si>
  <si>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</si>
  <si>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</si>
  <si>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</si>
  <si>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</si>
  <si>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</si>
  <si>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</si>
  <si>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</si>
  <si>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</si>
  <si>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</si>
  <si>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</si>
  <si>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</si>
  <si>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</si>
  <si>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</si>
  <si>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</si>
  <si>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</si>
  <si>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</si>
  <si>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</si>
  <si>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</si>
  <si>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</si>
  <si>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</si>
  <si>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</si>
  <si>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</si>
  <si>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</si>
  <si>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</si>
  <si>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</si>
  <si>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</si>
  <si>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</si>
  <si>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</si>
  <si>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</si>
  <si>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</si>
  <si>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</si>
  <si>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</si>
  <si>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</si>
  <si>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</si>
  <si>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</si>
  <si>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</si>
  <si>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</si>
  <si>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</si>
  <si>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</si>
  <si>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</si>
  <si>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</si>
  <si>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</si>
  <si>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</si>
  <si>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</si>
  <si>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</si>
  <si>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</si>
  <si>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</si>
  <si>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</si>
  <si>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</si>
  <si>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</si>
  <si>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</si>
  <si>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</si>
  <si>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</si>
  <si>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</si>
  <si>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</si>
  <si>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</si>
  <si>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</si>
  <si>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</si>
  <si>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</si>
  <si>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</si>
  <si>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</si>
  <si>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</si>
  <si>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</si>
  <si>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</si>
  <si>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</si>
  <si>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</si>
  <si>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</si>
  <si>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</si>
  <si>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</si>
  <si>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</si>
  <si>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</si>
  <si>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</si>
  <si>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</si>
  <si>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</si>
  <si>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</si>
  <si>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</si>
  <si>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</si>
  <si>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</si>
  <si>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</si>
  <si>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</si>
  <si>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</si>
  <si>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</si>
  <si>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</si>
  <si>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</si>
  <si>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</si>
  <si>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</si>
  <si>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</si>
  <si>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</si>
  <si>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</si>
  <si>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</si>
  <si>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</si>
  <si>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</si>
  <si>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</si>
  <si>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</si>
  <si>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</si>
  <si>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</si>
  <si>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</si>
  <si>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</si>
  <si>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</si>
  <si>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</si>
  <si>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</si>
  <si>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</si>
  <si>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</si>
  <si>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</si>
  <si>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</si>
  <si>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</si>
  <si>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</si>
  <si>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</si>
  <si>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</si>
  <si>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</si>
  <si>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</si>
  <si>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</si>
  <si>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</si>
  <si>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</si>
  <si>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</si>
  <si>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</si>
  <si>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</si>
  <si>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</si>
  <si>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</si>
  <si>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</si>
  <si>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</si>
  <si>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</si>
  <si>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</si>
  <si>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</si>
  <si>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</si>
  <si>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</si>
  <si>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</si>
  <si>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</si>
  <si>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</si>
  <si>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</si>
  <si>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</si>
  <si>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</si>
  <si>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</si>
  <si>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</si>
  <si>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</si>
  <si>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</si>
  <si>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</si>
  <si>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</si>
  <si>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</si>
  <si>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</si>
  <si>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</si>
  <si>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</si>
  <si>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</si>
  <si>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</si>
  <si>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</si>
  <si>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</si>
  <si>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</si>
  <si>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</si>
  <si>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</si>
  <si>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</si>
  <si>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</si>
  <si>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</si>
  <si>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</si>
  <si>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</si>
  <si>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</si>
  <si>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</si>
  <si>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</si>
  <si>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</si>
  <si>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</si>
  <si>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</si>
  <si>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</si>
  <si>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</si>
  <si>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</si>
  <si>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</si>
  <si>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</si>
  <si>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</si>
  <si>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</si>
  <si>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</si>
  <si>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</si>
  <si>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</si>
  <si>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</si>
  <si>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</si>
  <si>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</si>
  <si>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</si>
  <si>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</si>
  <si>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</si>
  <si>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</si>
  <si>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</si>
  <si>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</si>
  <si>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</si>
  <si>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</si>
  <si>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</si>
  <si>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</si>
  <si>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</si>
  <si>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</si>
  <si>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</si>
  <si>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</si>
  <si>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</si>
  <si>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</si>
  <si>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</si>
  <si>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</si>
  <si>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</si>
  <si>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</si>
  <si>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</si>
  <si>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</si>
  <si>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</si>
  <si>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</si>
  <si>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</si>
  <si>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</si>
  <si>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</si>
  <si>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</si>
  <si>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</si>
  <si>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</si>
  <si>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</si>
  <si>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</si>
  <si>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</si>
  <si>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</si>
  <si>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</si>
  <si>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</si>
  <si>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</si>
  <si>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</si>
  <si>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</si>
  <si>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</si>
  <si>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</si>
  <si>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</si>
  <si>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</si>
  <si>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</si>
  <si>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</si>
  <si>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</si>
  <si>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</si>
  <si>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</si>
  <si>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</si>
  <si>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</si>
  <si>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</si>
  <si>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</si>
  <si>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</si>
  <si>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</si>
  <si>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</si>
  <si>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</si>
  <si>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</si>
  <si>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</si>
  <si>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</si>
  <si>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</si>
  <si>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</si>
  <si>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</si>
  <si>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</si>
  <si>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</si>
  <si>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</si>
  <si>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</si>
  <si>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</si>
  <si>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</si>
  <si>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</si>
  <si>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</si>
  <si>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</si>
  <si>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</si>
  <si>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</si>
  <si>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</si>
  <si>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</si>
  <si>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</si>
  <si>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</si>
  <si>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</si>
  <si>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</si>
  <si>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</si>
  <si>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</si>
  <si>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</si>
  <si>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</si>
  <si>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</si>
  <si>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</si>
  <si>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</si>
  <si>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</si>
  <si>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</si>
  <si>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</si>
  <si>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</si>
  <si>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</si>
  <si>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</si>
  <si>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</si>
  <si>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</si>
  <si>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</si>
  <si>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</si>
  <si>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</si>
  <si>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</si>
  <si>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</si>
  <si>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</si>
  <si>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</si>
  <si>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</si>
  <si>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</si>
  <si>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</si>
  <si>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</si>
  <si>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</si>
  <si>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</si>
  <si>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</si>
  <si>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</si>
  <si>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</si>
  <si>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</si>
  <si>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</si>
  <si>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</si>
  <si>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</si>
  <si>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</si>
  <si>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</si>
  <si>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</si>
  <si>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</si>
  <si>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</si>
  <si>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</si>
  <si>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</si>
  <si>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</si>
  <si>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</si>
  <si>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</si>
  <si>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</si>
  <si>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</si>
  <si>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</si>
  <si>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</si>
  <si>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</si>
  <si>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</si>
  <si>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</si>
  <si>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</si>
  <si>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</si>
  <si>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</si>
  <si>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</si>
  <si>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</si>
  <si>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</si>
  <si>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</si>
  <si>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</si>
  <si>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</si>
  <si>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</si>
  <si>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</si>
  <si>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</si>
  <si>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</si>
  <si>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</si>
  <si>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</si>
  <si>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</si>
  <si>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</si>
  <si>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</si>
  <si>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</si>
  <si>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</si>
  <si>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</si>
  <si>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</si>
  <si>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</si>
  <si>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</si>
  <si>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</si>
  <si>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</si>
  <si>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</si>
  <si>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</si>
  <si>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</si>
  <si>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</si>
  <si>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</si>
  <si>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</si>
  <si>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</si>
  <si>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</si>
  <si>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</si>
  <si>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</si>
  <si>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</si>
  <si>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</si>
  <si>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</si>
  <si>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</si>
  <si>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</si>
  <si>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</si>
  <si>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</si>
  <si>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</si>
  <si>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</si>
  <si>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</si>
  <si>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</si>
  <si>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</si>
  <si>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</si>
  <si>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</si>
  <si>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</si>
  <si>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</si>
  <si>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</si>
  <si>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</si>
  <si>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</si>
  <si>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</si>
  <si>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</si>
  <si>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</si>
  <si>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</si>
  <si>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</si>
  <si>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</si>
  <si>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</si>
  <si>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</si>
  <si>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</si>
  <si>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</si>
  <si>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</si>
  <si>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</si>
  <si>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</si>
  <si>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</si>
  <si>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</si>
  <si>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</si>
  <si>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</si>
  <si>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</si>
  <si>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</si>
  <si>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</si>
  <si>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</si>
  <si>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</si>
  <si>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</si>
  <si>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</si>
  <si>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</si>
  <si>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</si>
  <si>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</si>
  <si>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</si>
  <si>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</si>
  <si>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</si>
  <si>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</si>
  <si>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</si>
  <si>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</si>
  <si>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</si>
  <si>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</si>
  <si>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</si>
  <si>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</si>
  <si>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</si>
  <si>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</si>
  <si>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</si>
  <si>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</si>
  <si>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</si>
  <si>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</si>
  <si>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</si>
  <si>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</si>
  <si>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</si>
  <si>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</si>
  <si>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</si>
  <si>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</si>
  <si>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</si>
  <si>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</si>
  <si>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</si>
  <si>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</si>
  <si>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</si>
  <si>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</si>
  <si>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</si>
  <si>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</si>
  <si>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</si>
  <si>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</si>
  <si>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</si>
  <si>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</si>
  <si>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</si>
  <si>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</si>
  <si>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</si>
  <si>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</si>
  <si>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</si>
  <si>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</si>
  <si>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</si>
  <si>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</si>
  <si>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</si>
  <si>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</si>
  <si>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</si>
  <si>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</si>
  <si>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</si>
  <si>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</si>
  <si>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</si>
  <si>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</si>
  <si>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</si>
  <si>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</si>
  <si>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</si>
  <si>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</si>
  <si>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</si>
  <si>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</si>
  <si>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</si>
  <si>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</si>
  <si>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</si>
  <si>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</si>
  <si>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</si>
  <si>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</si>
  <si>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</si>
  <si>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</si>
  <si>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</si>
  <si>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</si>
  <si>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</si>
  <si>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</si>
  <si>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</si>
  <si>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</si>
  <si>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</si>
  <si>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</si>
  <si>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</si>
  <si>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</si>
  <si>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</si>
  <si>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</si>
  <si>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</si>
  <si>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</si>
  <si>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</si>
  <si>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</si>
  <si>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</si>
  <si>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</si>
  <si>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</si>
  <si>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</si>
  <si>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</si>
  <si>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</si>
  <si>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</si>
  <si>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</si>
  <si>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</si>
  <si>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</si>
  <si>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</si>
  <si>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</si>
  <si>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</si>
  <si>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</si>
  <si>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</si>
  <si>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</si>
  <si>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</si>
  <si>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</si>
  <si>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</si>
  <si>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</si>
  <si>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</si>
  <si>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</si>
  <si>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</si>
  <si>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</si>
  <si>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</si>
  <si>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</si>
  <si>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</si>
  <si>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</si>
  <si>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</si>
  <si>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</si>
  <si>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</si>
  <si>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</si>
  <si>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</si>
  <si>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</si>
  <si>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</si>
  <si>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</si>
  <si>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</si>
  <si>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</si>
  <si>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</si>
  <si>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</si>
  <si>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</si>
  <si>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</si>
  <si>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</si>
  <si>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</si>
  <si>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</si>
  <si>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</si>
  <si>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</si>
  <si>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</si>
  <si>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</si>
  <si>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</si>
  <si>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</si>
  <si>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</si>
  <si>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</si>
  <si>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</si>
  <si>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</si>
  <si>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</si>
  <si>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</si>
  <si>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</si>
  <si>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</si>
  <si>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</si>
  <si>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</si>
  <si>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</si>
  <si>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</si>
  <si>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</si>
  <si>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</si>
  <si>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</si>
  <si>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</si>
  <si>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</si>
  <si>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</si>
  <si>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</si>
  <si>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</si>
  <si>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</si>
  <si>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</si>
  <si>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</si>
  <si>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</si>
  <si>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</si>
  <si>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</si>
  <si>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</si>
  <si>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</si>
  <si>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</si>
  <si>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</si>
  <si>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</si>
  <si>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</si>
  <si>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</si>
  <si>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</si>
  <si>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</si>
  <si>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</si>
  <si>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</si>
  <si>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</si>
  <si>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</si>
  <si>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</si>
  <si>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</si>
  <si>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</si>
  <si>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</si>
  <si>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</si>
  <si>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</si>
  <si>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</si>
  <si>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</si>
  <si>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</si>
  <si>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</si>
  <si>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</si>
  <si>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</si>
  <si>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</si>
  <si>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</si>
  <si>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</si>
  <si>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</si>
  <si>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</si>
  <si>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</si>
  <si>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</si>
  <si>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</si>
  <si>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</si>
  <si>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</si>
  <si>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</si>
  <si>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</si>
  <si>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</si>
  <si>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</si>
  <si>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</si>
  <si>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</si>
  <si>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</si>
  <si>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</si>
  <si>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</si>
  <si>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</si>
  <si>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</si>
  <si>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</si>
  <si>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</si>
  <si>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</si>
  <si>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</si>
  <si>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</si>
  <si>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</si>
  <si>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</si>
  <si>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</si>
  <si>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</si>
  <si>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</si>
  <si>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</si>
  <si>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</si>
  <si>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</si>
  <si>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</si>
  <si>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</si>
  <si>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</si>
  <si>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</si>
  <si>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</si>
  <si>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</si>
  <si>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</si>
  <si>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</si>
  <si>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</si>
  <si>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</si>
  <si>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</si>
  <si>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</si>
  <si>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</si>
  <si>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</si>
  <si>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</si>
  <si>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</si>
  <si>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</si>
  <si>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</si>
  <si>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</si>
  <si>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</si>
  <si>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</si>
  <si>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</si>
  <si>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</si>
  <si>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</si>
  <si>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</si>
  <si>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</si>
  <si>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</si>
  <si>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</si>
  <si>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</si>
  <si>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</si>
  <si>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</si>
  <si>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</si>
  <si>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</si>
  <si>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</si>
  <si>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</si>
  <si>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</si>
  <si>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</si>
  <si>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</si>
  <si>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</si>
  <si>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</si>
  <si>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</si>
  <si>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</si>
  <si>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</si>
  <si>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</si>
  <si>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</si>
  <si>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</si>
  <si>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</si>
  <si>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</si>
  <si>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</si>
  <si>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</si>
  <si>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</si>
  <si>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</si>
  <si>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</si>
  <si>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</si>
  <si>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</si>
  <si>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</si>
  <si>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</si>
  <si>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</si>
  <si>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</si>
  <si>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</si>
  <si>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</si>
  <si>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</si>
  <si>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</si>
  <si>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</si>
  <si>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</si>
  <si>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</si>
  <si>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</si>
  <si>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</si>
  <si>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</si>
  <si>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</si>
  <si>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</si>
  <si>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</si>
  <si>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</si>
  <si>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</si>
  <si>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</si>
  <si>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</si>
  <si>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</si>
  <si>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</si>
  <si>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</si>
  <si>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</si>
  <si>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</si>
  <si>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</si>
  <si>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</si>
  <si>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</si>
  <si>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</si>
  <si>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</si>
  <si>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</si>
  <si>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</si>
  <si>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</si>
  <si>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</si>
  <si>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</si>
  <si>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</si>
  <si>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</si>
  <si>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</si>
  <si>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</si>
  <si>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</si>
  <si>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</si>
  <si>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</si>
  <si>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</si>
  <si>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</si>
  <si>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</si>
  <si>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</si>
  <si>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</si>
  <si>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</si>
  <si>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</si>
  <si>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</si>
  <si>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</si>
  <si>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</si>
  <si>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</si>
  <si>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</si>
  <si>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</si>
  <si>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</si>
  <si>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</si>
  <si>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</si>
  <si>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</si>
  <si>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</si>
  <si>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</si>
  <si>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</si>
  <si>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</si>
  <si>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</si>
  <si>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</si>
  <si>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</si>
  <si>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</si>
  <si>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</si>
  <si>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</si>
  <si>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</si>
  <si>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</si>
  <si>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</si>
  <si>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</si>
  <si>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</si>
  <si>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</si>
  <si>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</si>
  <si>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</si>
  <si>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</si>
  <si>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</si>
  <si>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</si>
  <si>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</si>
  <si>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</si>
  <si>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</si>
  <si>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</si>
  <si>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</si>
  <si>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</si>
  <si>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</si>
  <si>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</si>
  <si>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</si>
  <si>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</si>
  <si>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</si>
  <si>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</si>
  <si>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</si>
  <si>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</si>
  <si>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</si>
  <si>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</si>
  <si>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</si>
  <si>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</si>
  <si>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</si>
  <si>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</si>
  <si>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</si>
  <si>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</si>
  <si>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</si>
  <si>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</si>
  <si>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</si>
  <si>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</si>
  <si>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</si>
  <si>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</si>
  <si>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</si>
  <si>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</si>
  <si>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</si>
  <si>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</si>
  <si>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</si>
  <si>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</si>
  <si>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</si>
  <si>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</si>
  <si>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</si>
  <si>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</si>
  <si>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</si>
  <si>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</si>
  <si>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</si>
  <si>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</si>
  <si>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</si>
  <si>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</si>
  <si>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</si>
  <si>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</si>
  <si>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</si>
  <si>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</si>
  <si>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</si>
  <si>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</si>
  <si>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</si>
  <si>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</si>
  <si>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</si>
  <si>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</si>
  <si>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</si>
  <si>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</si>
  <si>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</si>
  <si>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</si>
  <si>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</si>
  <si>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</si>
  <si>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</si>
  <si>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</si>
  <si>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</si>
  <si>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</si>
  <si>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</si>
  <si>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</si>
  <si>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</si>
  <si>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</si>
  <si>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</si>
  <si>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</si>
  <si>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</si>
  <si>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</si>
  <si>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</si>
  <si>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</si>
  <si>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</si>
  <si>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</si>
  <si>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</si>
  <si>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</si>
  <si>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</si>
  <si>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</si>
  <si>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</si>
  <si>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</si>
  <si>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</si>
  <si>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</si>
  <si>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</si>
  <si>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</si>
  <si>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</si>
  <si>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</si>
  <si>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</si>
  <si>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</si>
  <si>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</si>
  <si>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</si>
  <si>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</si>
  <si>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</si>
  <si>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</si>
  <si>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</si>
  <si>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</si>
  <si>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</si>
  <si>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</si>
  <si>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</si>
  <si>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</si>
  <si>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</si>
  <si>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</si>
  <si>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</si>
  <si>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</si>
  <si>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</si>
  <si>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</si>
  <si>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</si>
  <si>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</si>
  <si>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</si>
  <si>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</si>
  <si>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</si>
  <si>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</si>
  <si>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</si>
  <si>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</si>
  <si>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</si>
  <si>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</si>
  <si>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</si>
  <si>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</si>
  <si>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</si>
  <si>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</si>
  <si>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</si>
  <si>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</si>
  <si>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</si>
  <si>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</si>
  <si>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</si>
  <si>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</si>
  <si>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</si>
  <si>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</si>
  <si>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</si>
  <si>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</si>
  <si>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</si>
  <si>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</si>
  <si>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</si>
  <si>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</si>
  <si>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</si>
  <si>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</si>
  <si>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</si>
  <si>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</si>
  <si>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</si>
  <si>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</si>
  <si>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</si>
  <si>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</si>
  <si>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</si>
  <si>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</si>
  <si>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</si>
  <si>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</si>
  <si>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</si>
  <si>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</si>
  <si>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</si>
  <si>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</si>
  <si>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</si>
  <si>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</si>
  <si>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</si>
  <si>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</si>
  <si>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</si>
  <si>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</si>
  <si>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</si>
  <si>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</si>
  <si>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</si>
  <si>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</si>
  <si>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</si>
  <si>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</si>
  <si>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</si>
  <si>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</si>
  <si>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</si>
  <si>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</si>
  <si>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</si>
  <si>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</si>
  <si>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</si>
  <si>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</si>
  <si>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</si>
  <si>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</si>
  <si>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</si>
  <si>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</si>
  <si>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</si>
  <si>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</si>
  <si>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</si>
  <si>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</si>
  <si>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</si>
  <si>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</si>
  <si>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</si>
  <si>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</si>
  <si>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</si>
  <si>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</si>
  <si>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</si>
  <si>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</si>
  <si>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</si>
  <si>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</si>
  <si>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</si>
  <si>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</si>
  <si>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</si>
  <si>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</si>
  <si>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</si>
  <si>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</si>
  <si>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</si>
  <si>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</si>
  <si>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</si>
  <si>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</si>
  <si>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</si>
  <si>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</si>
  <si>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</si>
  <si>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</si>
  <si>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</si>
  <si>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</si>
  <si>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</si>
  <si>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</si>
  <si>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</si>
  <si>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</si>
  <si>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</si>
  <si>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</si>
  <si>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</si>
  <si>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</si>
  <si>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</si>
  <si>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</si>
  <si>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</si>
  <si>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</si>
  <si>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</si>
  <si>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</si>
  <si>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</si>
  <si>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</si>
  <si>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</si>
  <si>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</si>
  <si>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</si>
  <si>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</si>
  <si>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</si>
  <si>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</si>
  <si>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</si>
  <si>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</si>
  <si>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</si>
  <si>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</si>
  <si>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</si>
  <si>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</si>
  <si>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</si>
  <si>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</si>
  <si>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</si>
  <si>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</si>
  <si>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</si>
  <si>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</si>
  <si>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</si>
  <si>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</si>
  <si>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</si>
  <si>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</si>
  <si>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</si>
  <si>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</si>
  <si>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</si>
  <si>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</si>
  <si>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</si>
  <si>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</si>
  <si>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</si>
  <si>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</si>
  <si>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</si>
  <si>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</si>
  <si>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</si>
  <si>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</si>
  <si>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</si>
  <si>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</si>
  <si>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</si>
  <si>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</si>
  <si>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</si>
  <si>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</si>
  <si>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</si>
  <si>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</si>
  <si>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</si>
  <si>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</si>
  <si>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</si>
  <si>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</si>
  <si>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</si>
  <si>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</si>
  <si>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</si>
  <si>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</si>
  <si>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</si>
  <si>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</si>
  <si>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</si>
  <si>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</si>
  <si>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</si>
  <si>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</si>
  <si>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</si>
  <si>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</si>
  <si>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</si>
  <si>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</si>
  <si>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</si>
  <si>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</si>
  <si>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</si>
  <si>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</si>
  <si>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</si>
  <si>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</si>
  <si>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</si>
  <si>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</si>
  <si>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</si>
  <si>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</si>
  <si>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</si>
  <si>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</si>
  <si>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</si>
  <si>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</si>
  <si>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</si>
  <si>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</si>
  <si>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</si>
  <si>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</si>
  <si>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</si>
  <si>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</si>
  <si>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</si>
  <si>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</si>
  <si>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</si>
  <si>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</si>
  <si>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</si>
  <si>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</si>
  <si>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</si>
  <si>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</si>
  <si>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</si>
  <si>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</si>
  <si>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</si>
  <si>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</si>
  <si>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</si>
  <si>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</si>
  <si>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</si>
  <si>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</si>
  <si>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</si>
  <si>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</si>
  <si>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</si>
  <si>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</si>
  <si>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</si>
  <si>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</si>
  <si>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</si>
  <si>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</si>
  <si>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</si>
  <si>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</si>
  <si>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</si>
  <si>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</si>
  <si>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</si>
  <si>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</si>
  <si>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</si>
  <si>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</si>
  <si>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</si>
  <si>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</si>
  <si>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</si>
  <si>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</si>
  <si>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</si>
  <si>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</si>
  <si>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</si>
  <si>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</si>
  <si>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</si>
  <si>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</si>
  <si>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</si>
  <si>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</si>
  <si>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</si>
  <si>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</si>
  <si>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</si>
  <si>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</si>
  <si>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</si>
  <si>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</si>
  <si>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</si>
  <si>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</si>
  <si>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</si>
  <si>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</si>
  <si>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</si>
  <si>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</si>
  <si>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</si>
  <si>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</si>
  <si>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</si>
  <si>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</si>
  <si>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</si>
  <si>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</si>
  <si>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</si>
  <si>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</si>
  <si>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</si>
  <si>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</si>
  <si>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</si>
  <si>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</si>
  <si>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</si>
  <si>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</si>
  <si>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</si>
  <si>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</si>
  <si>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</si>
  <si>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</si>
  <si>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</si>
  <si>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</si>
  <si>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</si>
  <si>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</si>
  <si>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</si>
  <si>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</si>
  <si>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</si>
  <si>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</si>
  <si>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</si>
  <si>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</si>
  <si>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</si>
  <si>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</si>
  <si>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</si>
  <si>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</si>
  <si>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</si>
  <si>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</si>
  <si>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</si>
  <si>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</si>
  <si>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</si>
  <si>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</si>
  <si>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</si>
  <si>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</si>
  <si>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</si>
  <si>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</si>
  <si>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</si>
  <si>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</si>
  <si>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</si>
  <si>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</si>
  <si>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</si>
  <si>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</si>
  <si>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</si>
  <si>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</si>
  <si>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</si>
  <si>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</si>
  <si>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</si>
  <si>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</si>
  <si>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</si>
  <si>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</si>
  <si>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</si>
  <si>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</si>
  <si>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</si>
  <si>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</si>
  <si>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</si>
  <si>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</si>
  <si>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</si>
  <si>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</si>
  <si>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</si>
  <si>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</si>
  <si>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</si>
  <si>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</si>
  <si>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</si>
  <si>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</si>
  <si>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</si>
  <si>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</si>
  <si>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</si>
  <si>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</si>
  <si>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</si>
  <si>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</si>
  <si>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</si>
  <si>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</si>
  <si>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</si>
  <si>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</si>
  <si>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</si>
  <si>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</si>
  <si>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</si>
  <si>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</si>
  <si>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</si>
  <si>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</si>
  <si>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</si>
  <si>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</si>
  <si>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</si>
  <si>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</si>
  <si>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</si>
  <si>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</si>
  <si>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</si>
  <si>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</si>
  <si>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</si>
  <si>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</si>
  <si>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</si>
  <si>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</si>
  <si>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</si>
  <si>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</si>
  <si>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</si>
  <si>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</si>
  <si>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</si>
  <si>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</si>
  <si>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</si>
  <si>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</si>
  <si>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</si>
  <si>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</si>
  <si>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</si>
  <si>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</si>
  <si>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</si>
  <si>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</si>
  <si>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</si>
  <si>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</si>
  <si>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</si>
  <si>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</si>
  <si>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</si>
  <si>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</si>
  <si>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</si>
  <si>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</si>
  <si>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</si>
  <si>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</si>
  <si>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</si>
  <si>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</si>
  <si>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</si>
  <si>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</si>
  <si>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</si>
  <si>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</si>
  <si>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</si>
  <si>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</si>
  <si>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</si>
  <si>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</si>
  <si>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</si>
  <si>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</si>
  <si>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</si>
  <si>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</si>
  <si>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</si>
  <si>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</si>
  <si>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</si>
  <si>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</si>
  <si>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</si>
  <si>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</si>
  <si>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</si>
  <si>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</si>
  <si>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</si>
  <si>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</si>
  <si>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</si>
  <si>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</si>
  <si>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</si>
  <si>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</si>
  <si>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</si>
  <si>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</si>
  <si>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</si>
  <si>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</si>
  <si>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</si>
  <si>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</si>
  <si>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</si>
  <si>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</si>
  <si>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</si>
  <si>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</si>
  <si>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</si>
  <si>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</si>
  <si>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</si>
  <si>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</si>
  <si>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</si>
  <si>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</si>
  <si>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</si>
  <si>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</si>
  <si>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</si>
  <si>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</si>
  <si>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</si>
  <si>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</si>
  <si>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</si>
  <si>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</si>
  <si>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</si>
  <si>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</si>
  <si>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</si>
  <si>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</si>
  <si>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</si>
  <si>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</si>
  <si>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</si>
  <si>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</si>
  <si>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</si>
  <si>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</si>
  <si>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</si>
  <si>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</si>
  <si>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</si>
  <si>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</si>
  <si>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</si>
  <si>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</si>
  <si>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</si>
  <si>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</si>
  <si>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</si>
  <si>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</si>
  <si>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</si>
  <si>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</si>
  <si>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</si>
  <si>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</si>
  <si>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</si>
  <si>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</si>
  <si>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</si>
  <si>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</si>
  <si>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</si>
  <si>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</si>
  <si>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</si>
  <si>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</si>
  <si>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</si>
  <si>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</si>
  <si>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</si>
  <si>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</si>
  <si>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</si>
  <si>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</si>
  <si>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</si>
  <si>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</si>
  <si>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</si>
  <si>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</si>
  <si>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</si>
  <si>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</si>
  <si>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</si>
  <si>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</si>
  <si>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</si>
  <si>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</si>
  <si>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</si>
  <si>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</si>
  <si>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</si>
  <si>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</si>
  <si>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</si>
  <si>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</si>
  <si>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</si>
  <si>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</si>
  <si>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</si>
  <si>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</si>
  <si>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</si>
  <si>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</si>
  <si>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</si>
  <si>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</si>
  <si>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</si>
  <si>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</si>
  <si>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</si>
  <si>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</si>
  <si>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</si>
  <si>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</si>
  <si>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</si>
  <si>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</si>
  <si>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</si>
  <si>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</si>
  <si>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</si>
  <si>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</si>
  <si>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</si>
  <si>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</si>
  <si>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</si>
  <si>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</si>
  <si>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</si>
  <si>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</si>
  <si>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</si>
  <si>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</si>
  <si>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</si>
  <si>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</si>
  <si>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</si>
  <si>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</si>
  <si>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</si>
  <si>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</si>
  <si>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</si>
  <si>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</si>
  <si>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</si>
  <si>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</si>
  <si>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</si>
  <si>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</si>
  <si>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</si>
  <si>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</si>
  <si>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</si>
  <si>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</si>
  <si>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</si>
  <si>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</si>
  <si>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</si>
  <si>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</si>
  <si>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</si>
  <si>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</si>
  <si>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</si>
  <si>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</si>
  <si>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</si>
  <si>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</si>
  <si>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</si>
  <si>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</si>
  <si>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</si>
  <si>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</si>
  <si>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</si>
  <si>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</si>
  <si>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</si>
  <si>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</si>
  <si>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</si>
  <si>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</si>
  <si>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</si>
  <si>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</si>
  <si>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</si>
  <si>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</si>
  <si>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</si>
  <si>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</si>
  <si>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</si>
  <si>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</si>
  <si>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</si>
  <si>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</si>
  <si>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</si>
  <si>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</si>
  <si>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</si>
  <si>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</si>
  <si>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</si>
  <si>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</si>
  <si>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</si>
  <si>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</si>
  <si>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</si>
  <si>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</si>
  <si>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</si>
  <si>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</si>
  <si>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</si>
  <si>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</si>
  <si>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</si>
  <si>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</si>
  <si>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</si>
  <si>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</si>
  <si>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</si>
  <si>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</si>
  <si>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</si>
  <si>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</si>
  <si>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</si>
  <si>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</si>
  <si>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</si>
  <si>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</si>
  <si>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</si>
  <si>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</si>
  <si>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</si>
  <si>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</si>
  <si>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</si>
  <si>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</si>
  <si>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</si>
  <si>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</si>
  <si>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</si>
  <si>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</si>
  <si>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</si>
  <si>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</si>
  <si>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</si>
  <si>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</si>
  <si>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</si>
  <si>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</si>
  <si>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</si>
  <si>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</si>
  <si>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</si>
  <si>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</si>
  <si>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</si>
  <si>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</si>
  <si>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</si>
  <si>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</si>
  <si>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</si>
  <si>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</si>
  <si>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</si>
  <si>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</si>
  <si>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</si>
  <si>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</si>
  <si>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</si>
  <si>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</si>
  <si>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</si>
  <si>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</si>
  <si>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</si>
  <si>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</si>
  <si>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</si>
  <si>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</si>
  <si>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</si>
  <si>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</si>
  <si>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</si>
  <si>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</si>
  <si>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</si>
  <si>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</si>
  <si>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</si>
  <si>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</si>
  <si>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</si>
  <si>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</si>
  <si>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</si>
  <si>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</si>
  <si>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</si>
  <si>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</si>
  <si>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</si>
  <si>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</si>
  <si>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</si>
  <si>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</si>
  <si>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</si>
  <si>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</si>
  <si>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</si>
  <si>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</si>
  <si>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</si>
  <si>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</si>
  <si>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</si>
  <si>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</si>
  <si>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</si>
  <si>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</si>
  <si>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</si>
  <si>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</si>
  <si>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</si>
  <si>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</si>
  <si>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</si>
  <si>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</si>
  <si>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</si>
  <si>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</si>
  <si>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</si>
  <si>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</si>
  <si>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</si>
  <si>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</si>
  <si>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</si>
  <si>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</si>
  <si>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</si>
  <si>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</si>
  <si>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</si>
  <si>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</si>
  <si>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</si>
  <si>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</si>
  <si>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</si>
  <si>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</si>
  <si>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</si>
  <si>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</si>
  <si>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</si>
  <si>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</si>
  <si>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</si>
  <si>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</si>
  <si>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</si>
  <si>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</si>
  <si>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</si>
  <si>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</si>
  <si>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</si>
  <si>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</si>
  <si>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</si>
  <si>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</si>
  <si>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</si>
  <si>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</si>
  <si>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</si>
  <si>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</si>
  <si>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</si>
  <si>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</si>
  <si>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</si>
  <si>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</si>
  <si>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</si>
  <si>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</si>
  <si>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</si>
  <si>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</si>
  <si>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</si>
  <si>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</si>
  <si>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</si>
  <si>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</si>
  <si>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</si>
  <si>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</si>
  <si>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</si>
  <si>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</si>
  <si>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</si>
  <si>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</si>
  <si>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</si>
  <si>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</si>
  <si>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</si>
  <si>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</si>
  <si>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</si>
  <si>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</si>
  <si>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</si>
  <si>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</si>
  <si>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</si>
  <si>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</si>
  <si>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</si>
  <si>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</si>
  <si>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</si>
  <si>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</si>
  <si>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</si>
  <si>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</si>
  <si>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</si>
  <si>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</si>
  <si>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</si>
  <si>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</si>
  <si>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</si>
  <si>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</si>
  <si>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</si>
  <si>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</si>
  <si>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</si>
  <si>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</si>
  <si>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</si>
  <si>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</si>
  <si>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</si>
  <si>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</si>
  <si>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</si>
  <si>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</si>
  <si>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</si>
  <si>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</si>
  <si>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</si>
  <si>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</si>
  <si>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</si>
  <si>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</si>
  <si>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</si>
  <si>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</si>
  <si>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</si>
  <si>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</si>
  <si>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</si>
  <si>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</si>
  <si>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</si>
  <si>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</si>
  <si>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</si>
  <si>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</si>
  <si>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</si>
  <si>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</si>
  <si>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</si>
  <si>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</si>
  <si>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</si>
  <si>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</si>
  <si>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</si>
  <si>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</si>
  <si>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</si>
  <si>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</si>
  <si>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</si>
  <si>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</si>
  <si>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</si>
  <si>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</si>
  <si>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</si>
  <si>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</si>
  <si>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</si>
  <si>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</si>
  <si>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</si>
  <si>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</si>
  <si>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</si>
  <si>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</si>
  <si>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</si>
  <si>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</si>
  <si>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</si>
  <si>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</si>
  <si>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</si>
  <si>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</si>
  <si>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</si>
  <si>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</si>
  <si>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</si>
  <si>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</si>
  <si>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</si>
  <si>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</si>
  <si>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</si>
  <si>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</si>
  <si>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</si>
  <si>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</si>
  <si>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</si>
  <si>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</si>
  <si>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</si>
  <si>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</si>
  <si>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</si>
  <si>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</si>
  <si>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</si>
  <si>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</si>
  <si>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</si>
  <si>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</si>
  <si>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</si>
  <si>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</si>
  <si>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</si>
  <si>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</si>
  <si>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</si>
  <si>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</si>
  <si>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</si>
  <si>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</si>
  <si>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</si>
  <si>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</si>
  <si>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</si>
  <si>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</si>
  <si>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</si>
  <si>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</si>
  <si>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</si>
  <si>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</si>
  <si>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</si>
  <si>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</si>
  <si>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</si>
  <si>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</si>
  <si>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</si>
  <si>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</si>
  <si>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</si>
  <si>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</si>
  <si>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</si>
  <si>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</si>
  <si>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</si>
  <si>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</si>
  <si>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</si>
  <si>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</si>
  <si>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</si>
  <si>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</si>
  <si>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</si>
  <si>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</si>
  <si>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</si>
  <si>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</si>
  <si>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</si>
  <si>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</si>
  <si>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</si>
  <si>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</si>
  <si>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</si>
  <si>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</si>
  <si>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</si>
  <si>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</si>
  <si>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</si>
  <si>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</si>
  <si>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</si>
  <si>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</si>
  <si>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</si>
  <si>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</si>
  <si>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</si>
  <si>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</si>
  <si>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</si>
  <si>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</si>
  <si>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</si>
  <si>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</si>
  <si>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</si>
  <si>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</si>
  <si>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</si>
  <si>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</si>
  <si>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</si>
  <si>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</si>
  <si>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</si>
  <si>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</si>
  <si>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</si>
  <si>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</si>
  <si>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</si>
  <si>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</si>
  <si>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</si>
  <si>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</si>
  <si>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</si>
  <si>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</si>
  <si>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</si>
  <si>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</si>
  <si>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</si>
  <si>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</si>
  <si>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</si>
  <si>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</si>
  <si>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</si>
  <si>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</si>
  <si>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</si>
  <si>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</si>
  <si>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</si>
  <si>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</si>
  <si>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</si>
  <si>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</si>
  <si>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</si>
  <si>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</si>
  <si>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</si>
  <si>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</si>
  <si>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</si>
  <si>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</si>
  <si>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</si>
  <si>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</si>
  <si>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</si>
  <si>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</si>
  <si>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</si>
  <si>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</si>
  <si>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</si>
  <si>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</si>
  <si>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</si>
  <si>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</si>
  <si>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</si>
  <si>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</si>
  <si>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</si>
  <si>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</si>
  <si>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</si>
  <si>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</si>
  <si>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</si>
  <si>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</si>
  <si>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</si>
  <si>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</si>
  <si>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</si>
  <si>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</si>
  <si>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</si>
  <si>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</si>
  <si>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</si>
  <si>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</si>
  <si>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</si>
  <si>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</si>
  <si>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</si>
  <si>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</si>
  <si>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</si>
  <si>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</si>
  <si>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</si>
  <si>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</si>
  <si>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</si>
  <si>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</si>
  <si>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</si>
  <si>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</si>
  <si>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</si>
  <si>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</si>
  <si>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</si>
  <si>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</si>
  <si>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</si>
  <si>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</si>
  <si>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</si>
  <si>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</si>
  <si>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</si>
  <si>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</si>
  <si>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</si>
  <si>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</si>
  <si>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</si>
  <si>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</si>
  <si>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</si>
  <si>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</si>
  <si>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</si>
  <si>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</si>
  <si>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</si>
  <si>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</si>
  <si>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</si>
  <si>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</si>
  <si>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</si>
  <si>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</si>
  <si>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</si>
  <si>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</si>
  <si>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</si>
  <si>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</si>
  <si>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</si>
  <si>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</si>
  <si>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</si>
  <si>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</si>
  <si>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</si>
  <si>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</si>
  <si>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</si>
  <si>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</si>
  <si>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</si>
  <si>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</si>
  <si>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</si>
  <si>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</si>
  <si>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</si>
  <si>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</si>
  <si>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</si>
  <si>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</si>
  <si>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</si>
  <si>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</si>
  <si>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</si>
  <si>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</si>
  <si>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</si>
  <si>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</si>
  <si>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</si>
  <si>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</si>
  <si>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</si>
  <si>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</si>
  <si>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</si>
  <si>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</si>
  <si>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</si>
  <si>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</si>
  <si>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</si>
  <si>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</si>
  <si>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</si>
  <si>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</si>
  <si>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</si>
  <si>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</si>
  <si>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</si>
  <si>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</si>
  <si>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</si>
  <si>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</si>
  <si>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</si>
  <si>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</si>
  <si>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</si>
  <si>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</si>
  <si>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</si>
  <si>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</si>
  <si>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</si>
  <si>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</si>
  <si>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</si>
  <si>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</si>
  <si>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</si>
  <si>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</si>
  <si>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</si>
  <si>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</si>
  <si>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</si>
  <si>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</si>
  <si>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</si>
  <si>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</si>
  <si>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</si>
  <si>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</si>
  <si>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</si>
  <si>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</si>
  <si>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</si>
  <si>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</si>
  <si>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</si>
  <si>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</si>
  <si>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</si>
  <si>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</si>
  <si>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</si>
  <si>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</si>
  <si>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</si>
  <si>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</si>
  <si>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</si>
  <si>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</si>
  <si>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</si>
  <si>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</si>
  <si>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</si>
  <si>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</si>
  <si>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</si>
  <si>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</si>
  <si>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</si>
  <si>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</si>
  <si>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</si>
  <si>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</si>
  <si>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</si>
  <si>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</si>
  <si>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</si>
  <si>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</si>
  <si>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</si>
  <si>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</si>
  <si>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</si>
  <si>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</si>
  <si>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</si>
  <si>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</si>
  <si>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</si>
  <si>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</si>
  <si>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</si>
  <si>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</si>
  <si>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</si>
  <si>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</si>
  <si>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</si>
  <si>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</si>
  <si>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</si>
  <si>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</si>
  <si>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</si>
  <si>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</si>
  <si>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</si>
  <si>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</si>
  <si>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</si>
  <si>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</si>
  <si>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</si>
  <si>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</si>
  <si>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</si>
  <si>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</si>
  <si>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</si>
  <si>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</si>
  <si>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</si>
  <si>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</si>
  <si>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</si>
  <si>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</si>
  <si>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</si>
  <si>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</si>
  <si>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</si>
  <si>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</si>
  <si>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</si>
  <si>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</si>
  <si>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</si>
  <si>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</si>
  <si>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</si>
  <si>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</si>
  <si>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</si>
  <si>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</si>
  <si>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</si>
  <si>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</si>
  <si>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</si>
  <si>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</si>
  <si>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</si>
  <si>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</si>
  <si>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</si>
  <si>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</si>
  <si>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</si>
  <si>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</si>
  <si>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</si>
  <si>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</si>
  <si>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</si>
  <si>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</si>
  <si>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</si>
  <si>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</si>
  <si>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</si>
  <si>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</si>
  <si>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</si>
  <si>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</si>
  <si>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</si>
  <si>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</si>
  <si>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</si>
  <si>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</si>
  <si>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</si>
  <si>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</si>
  <si>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</si>
  <si>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</si>
  <si>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</si>
  <si>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</si>
  <si>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</si>
  <si>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</si>
  <si>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</si>
  <si>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</si>
  <si>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</si>
  <si>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</si>
  <si>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</si>
  <si>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</si>
  <si>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</si>
  <si>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</si>
  <si>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</si>
  <si>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</si>
  <si>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</si>
  <si>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</si>
  <si>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</si>
  <si>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</si>
  <si>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</si>
  <si>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</si>
  <si>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</si>
  <si>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</si>
  <si>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</si>
  <si>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</si>
  <si>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</si>
  <si>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</si>
  <si>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</si>
  <si>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</si>
  <si>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</si>
  <si>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</si>
  <si>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</si>
  <si>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</si>
  <si>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</si>
  <si>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</si>
  <si>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</si>
  <si>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</si>
  <si>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</si>
  <si>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</si>
  <si>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</si>
  <si>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</si>
  <si>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</si>
  <si>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</si>
  <si>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</si>
  <si>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</si>
  <si>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</si>
  <si>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</si>
  <si>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</si>
  <si>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</si>
  <si>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</si>
  <si>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</si>
  <si>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</si>
  <si>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</si>
  <si>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</si>
  <si>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</si>
  <si>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</si>
  <si>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</si>
  <si>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</si>
  <si>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</si>
  <si>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</si>
  <si>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</si>
  <si>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</si>
  <si>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</si>
  <si>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</si>
  <si>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</si>
  <si>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</si>
  <si>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</si>
  <si>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</si>
  <si>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</si>
  <si>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</si>
  <si>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</si>
  <si>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</si>
  <si>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</si>
  <si>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</si>
  <si>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</si>
  <si>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</si>
  <si>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</si>
  <si>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</si>
  <si>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</si>
  <si>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</si>
  <si>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</si>
  <si>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</si>
  <si>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</si>
  <si>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</si>
  <si>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</si>
  <si>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</si>
  <si>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</si>
  <si>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</si>
  <si>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</si>
  <si>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</si>
  <si>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</si>
  <si>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</si>
  <si>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</si>
  <si>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</si>
  <si>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</si>
  <si>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</si>
  <si>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</si>
  <si>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</si>
  <si>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</si>
  <si>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</si>
  <si>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</si>
  <si>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</si>
  <si>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</si>
  <si>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</si>
  <si>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</si>
  <si>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</si>
  <si>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</si>
  <si>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</si>
  <si>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</si>
  <si>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</si>
  <si>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</si>
  <si>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</si>
  <si>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</si>
  <si>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</si>
  <si>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</si>
  <si>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</si>
  <si>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</si>
  <si>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</si>
  <si>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</si>
  <si>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</si>
  <si>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</si>
  <si>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</si>
  <si>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</si>
  <si>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</si>
  <si>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</si>
  <si>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</si>
  <si>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</si>
  <si>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</si>
  <si>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</si>
  <si>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</si>
  <si>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</si>
  <si>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</si>
  <si>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</si>
  <si>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</si>
  <si>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</si>
  <si>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</si>
  <si>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</si>
  <si>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</si>
  <si>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</si>
  <si>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</si>
  <si>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</si>
  <si>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</si>
  <si>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</si>
  <si>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</si>
  <si>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</si>
  <si>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</si>
  <si>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</si>
  <si>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</si>
  <si>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</si>
  <si>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</si>
  <si>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</si>
  <si>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</si>
  <si>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</si>
  <si>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</si>
  <si>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</si>
  <si>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</si>
  <si>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</si>
  <si>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</si>
  <si>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</si>
  <si>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</si>
  <si>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</si>
  <si>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</si>
  <si>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</si>
  <si>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</si>
  <si>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</si>
  <si>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</si>
  <si>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</si>
  <si>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</si>
  <si>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</si>
  <si>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</si>
  <si>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</si>
  <si>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</si>
  <si>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</si>
  <si>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</si>
  <si>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</si>
  <si>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</si>
  <si>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</si>
  <si>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</si>
  <si>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</si>
  <si>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</si>
  <si>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</si>
  <si>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</si>
  <si>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</si>
  <si>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</si>
  <si>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</si>
  <si>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</si>
  <si>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</si>
  <si>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</si>
  <si>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</si>
  <si>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</si>
  <si>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</si>
  <si>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</si>
  <si>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</si>
  <si>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</si>
  <si>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</si>
  <si>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</si>
  <si>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</si>
  <si>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</si>
  <si>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</si>
  <si>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</si>
  <si>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</si>
  <si>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</si>
  <si>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</si>
  <si>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</si>
  <si>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</si>
  <si>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</si>
  <si>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</si>
  <si>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</si>
  <si>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</si>
  <si>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</si>
  <si>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</si>
  <si>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</si>
  <si>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</si>
  <si>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</si>
  <si>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</si>
  <si>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</si>
  <si>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</si>
  <si>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</si>
  <si>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</si>
  <si>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</si>
  <si>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</si>
  <si>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</si>
  <si>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</si>
  <si>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</si>
  <si>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</si>
  <si>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</si>
  <si>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</si>
  <si>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</si>
  <si>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</si>
  <si>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</si>
  <si>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</si>
  <si>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</si>
  <si>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</si>
  <si>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</si>
  <si>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</si>
  <si>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</si>
  <si>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</si>
  <si>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</si>
  <si>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</si>
  <si>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</si>
  <si>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</si>
  <si>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</si>
  <si>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</si>
  <si>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</si>
  <si>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</si>
  <si>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</si>
  <si>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</si>
  <si>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</si>
  <si>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</si>
  <si>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</si>
  <si>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</si>
  <si>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</si>
  <si>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</si>
  <si>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</si>
  <si>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</si>
  <si>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</si>
  <si>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</si>
  <si>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</si>
  <si>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</si>
  <si>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</si>
  <si>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</si>
  <si>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</si>
  <si>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</si>
  <si>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</si>
  <si>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</si>
  <si>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</si>
  <si>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</si>
  <si>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</si>
  <si>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</si>
  <si>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</si>
  <si>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</si>
  <si>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</si>
  <si>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</si>
  <si>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</si>
  <si>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</si>
  <si>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</si>
  <si>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</si>
  <si>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</si>
  <si>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</si>
  <si>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</si>
  <si>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</si>
  <si>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</si>
  <si>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</si>
  <si>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</si>
  <si>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</si>
  <si>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</si>
  <si>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</si>
  <si>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</si>
  <si>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</si>
  <si>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</si>
  <si>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</si>
  <si>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</si>
  <si>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</si>
  <si>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</si>
  <si>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</si>
  <si>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</si>
  <si>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</si>
  <si>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</si>
  <si>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</si>
  <si>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</si>
  <si>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</si>
  <si>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</si>
  <si>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</si>
  <si>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</si>
  <si>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</si>
  <si>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</si>
  <si>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</si>
  <si>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</si>
  <si>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</si>
  <si>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</si>
  <si>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</si>
  <si>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</si>
  <si>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</si>
  <si>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</si>
  <si>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</si>
  <si>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</si>
  <si>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</si>
  <si>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</si>
  <si>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</si>
  <si>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</si>
  <si>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</si>
  <si>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</si>
  <si>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</si>
  <si>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</si>
  <si>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</si>
  <si>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</si>
  <si>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</si>
  <si>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</si>
  <si>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</si>
  <si>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</si>
  <si>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</si>
  <si>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</si>
  <si>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</si>
  <si>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</si>
  <si>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</si>
  <si>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</si>
  <si>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</si>
  <si>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</si>
  <si>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</si>
  <si>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</si>
  <si>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</si>
  <si>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</si>
  <si>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</si>
  <si>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</si>
  <si>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</si>
  <si>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</si>
  <si>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</si>
  <si>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</si>
  <si>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</si>
  <si>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</si>
  <si>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</si>
  <si>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</si>
  <si>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</si>
  <si>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</si>
  <si>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</si>
  <si>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</si>
  <si>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</si>
  <si>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</si>
  <si>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</si>
  <si>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</si>
  <si>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</si>
  <si>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</si>
  <si>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</si>
  <si>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</si>
  <si>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</si>
  <si>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</si>
  <si>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</si>
  <si>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</si>
  <si>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</si>
  <si>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</si>
  <si>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</si>
  <si>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</si>
  <si>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</si>
  <si>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</si>
  <si>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</si>
  <si>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</si>
  <si>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</si>
  <si>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</si>
  <si>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</si>
  <si>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</si>
  <si>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</si>
  <si>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</si>
  <si>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</si>
  <si>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</si>
  <si>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</si>
  <si>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</si>
  <si>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</si>
  <si>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</si>
  <si>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</si>
  <si>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</si>
  <si>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</si>
  <si>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</si>
  <si>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</si>
  <si>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</si>
  <si>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</si>
  <si>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</si>
  <si>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</si>
  <si>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</si>
  <si>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</si>
  <si>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</si>
  <si>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</si>
  <si>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</si>
  <si>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</si>
  <si>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</si>
  <si>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</si>
  <si>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</si>
  <si>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</si>
  <si>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</si>
  <si>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</si>
  <si>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</si>
  <si>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</si>
  <si>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</si>
  <si>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</si>
  <si>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</si>
  <si>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</si>
  <si>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</si>
  <si>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</si>
  <si>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</si>
  <si>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</si>
  <si>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</si>
  <si>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</si>
  <si>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</si>
  <si>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</si>
  <si>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</si>
  <si>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</si>
  <si>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</si>
  <si>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</si>
  <si>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</si>
  <si>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</si>
  <si>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</si>
  <si>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</si>
  <si>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</si>
  <si>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</si>
  <si>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</si>
  <si>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</si>
  <si>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</si>
  <si>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</si>
  <si>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</si>
  <si>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</si>
  <si>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</si>
  <si>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</si>
  <si>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</si>
  <si>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</si>
  <si>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</si>
  <si>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</si>
  <si>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</si>
  <si>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</si>
  <si>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</si>
  <si>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</si>
  <si>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</si>
  <si>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</si>
  <si>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</si>
  <si>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</si>
  <si>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</si>
  <si>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</si>
  <si>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</si>
  <si>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</si>
  <si>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</si>
  <si>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</si>
  <si>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</si>
  <si>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</si>
  <si>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</si>
  <si>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</si>
  <si>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</si>
  <si>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</si>
  <si>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</si>
  <si>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</si>
  <si>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</si>
  <si>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</si>
  <si>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</si>
  <si>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</si>
  <si>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</si>
  <si>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</si>
  <si>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</si>
  <si>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</si>
  <si>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</si>
  <si>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</si>
  <si>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</si>
  <si>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</si>
  <si>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</si>
  <si>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</si>
  <si>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</si>
  <si>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</si>
  <si>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</si>
  <si>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</si>
  <si>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</si>
  <si>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</si>
  <si>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</si>
  <si>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</si>
  <si>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</si>
  <si>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</si>
  <si>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</si>
  <si>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</si>
  <si>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</si>
  <si>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</si>
  <si>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</si>
  <si>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</si>
  <si>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</si>
  <si>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</si>
  <si>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</si>
  <si>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</si>
  <si>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</si>
  <si>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</si>
  <si>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</si>
  <si>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</si>
  <si>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</si>
  <si>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</si>
  <si>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</si>
  <si>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</si>
  <si>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</si>
  <si>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</si>
  <si>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</si>
  <si>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</si>
  <si>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</si>
  <si>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</si>
  <si>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</si>
  <si>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</si>
  <si>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</si>
  <si>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</si>
  <si>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</si>
  <si>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</si>
  <si>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</si>
  <si>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</si>
  <si>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</si>
  <si>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</si>
  <si>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</si>
  <si>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</si>
  <si>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</si>
  <si>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</si>
  <si>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</si>
  <si>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</si>
  <si>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</si>
  <si>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</si>
  <si>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</si>
  <si>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</si>
  <si>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</si>
  <si>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</si>
  <si>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</si>
  <si>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</si>
  <si>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</si>
  <si>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</si>
  <si>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</si>
  <si>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</si>
  <si>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</si>
  <si>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</si>
  <si>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</si>
  <si>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</si>
  <si>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</si>
  <si>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</si>
  <si>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</si>
  <si>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</si>
  <si>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</si>
  <si>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</si>
  <si>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</si>
  <si>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</si>
  <si>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</si>
  <si>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</si>
  <si>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</si>
  <si>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</si>
  <si>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</si>
  <si>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</si>
  <si>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</si>
  <si>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</si>
  <si>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</si>
  <si>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</si>
  <si>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</si>
  <si>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</si>
  <si>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</si>
  <si>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</si>
  <si>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</si>
  <si>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</si>
  <si>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</si>
  <si>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</si>
  <si>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</si>
  <si>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</si>
  <si>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</si>
  <si>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</si>
  <si>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</si>
  <si>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</si>
  <si>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</si>
  <si>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</si>
  <si>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</si>
  <si>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</si>
  <si>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</si>
  <si>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</si>
  <si>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</si>
  <si>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</si>
  <si>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</si>
  <si>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</si>
  <si>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</si>
  <si>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</si>
  <si>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</si>
  <si>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</si>
  <si>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</si>
  <si>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</si>
  <si>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</si>
  <si>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</si>
  <si>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</si>
  <si>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</si>
  <si>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</si>
  <si>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</si>
  <si>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</si>
  <si>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</si>
  <si>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</si>
  <si>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</si>
  <si>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</si>
  <si>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</si>
  <si>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</si>
  <si>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</si>
  <si>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</si>
  <si>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</si>
  <si>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</si>
  <si>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</si>
  <si>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</si>
  <si>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</si>
  <si>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</si>
  <si>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</si>
  <si>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</si>
  <si>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</si>
  <si>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</si>
  <si>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</si>
  <si>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</si>
  <si>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</si>
  <si>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</si>
  <si>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</si>
  <si>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</si>
  <si>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</si>
  <si>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</si>
  <si>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</si>
  <si>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</si>
  <si>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</si>
  <si>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</si>
  <si>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</si>
  <si>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</si>
  <si>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</si>
  <si>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</si>
  <si>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</si>
  <si>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</si>
  <si>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</si>
  <si>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</si>
  <si>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</si>
  <si>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</si>
  <si>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</si>
  <si>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</si>
  <si>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</si>
  <si>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</si>
  <si>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</si>
  <si>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</si>
  <si>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</si>
  <si>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</si>
  <si>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</si>
  <si>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</si>
  <si>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</si>
  <si>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</si>
  <si>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</si>
  <si>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</si>
  <si>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</si>
  <si>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</si>
  <si>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</si>
  <si>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</si>
  <si>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</si>
  <si>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</si>
  <si>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</si>
  <si>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</si>
  <si>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</si>
  <si>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</si>
  <si>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</si>
  <si>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</si>
  <si>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</si>
  <si>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</si>
  <si>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</si>
  <si>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</si>
  <si>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</si>
  <si>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</si>
  <si>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</si>
  <si>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</si>
  <si>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</si>
  <si>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</si>
  <si>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</si>
  <si>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</si>
  <si>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</si>
  <si>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</si>
  <si>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</si>
  <si>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</si>
  <si>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</si>
  <si>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</si>
  <si>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</si>
  <si>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</si>
  <si>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</si>
  <si>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</si>
  <si>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</si>
  <si>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</si>
  <si>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</si>
  <si>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</si>
  <si>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</si>
  <si>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</si>
  <si>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</si>
  <si>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</si>
  <si>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</si>
  <si>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</si>
  <si>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</si>
  <si>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</si>
  <si>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</si>
  <si>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</si>
  <si>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</si>
  <si>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</si>
  <si>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</si>
  <si>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</si>
  <si>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</si>
  <si>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</si>
  <si>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</si>
  <si>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</si>
  <si>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</si>
  <si>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</si>
  <si>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</si>
  <si>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</si>
  <si>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</si>
  <si>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</si>
  <si>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</si>
  <si>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</si>
  <si>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</si>
  <si>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</si>
  <si>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</si>
  <si>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</si>
  <si>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</si>
  <si>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</si>
  <si>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</si>
  <si>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</si>
  <si>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</si>
  <si>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</si>
  <si>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</si>
  <si>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</si>
  <si>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</si>
  <si>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</si>
  <si>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</si>
  <si>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</si>
  <si>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</si>
  <si>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</si>
  <si>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</si>
  <si>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</si>
  <si>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</si>
  <si>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</si>
  <si>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</si>
  <si>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</si>
  <si>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</si>
  <si>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</si>
  <si>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</si>
  <si>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</si>
  <si>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</si>
  <si>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</si>
  <si>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</si>
  <si>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</si>
  <si>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</si>
  <si>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</si>
  <si>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</si>
  <si>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</si>
  <si>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</si>
  <si>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</si>
  <si>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</si>
  <si>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</si>
  <si>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</si>
  <si>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</si>
  <si>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</si>
  <si>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</si>
  <si>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</si>
  <si>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</si>
  <si>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</si>
  <si>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</si>
  <si>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</si>
  <si>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</si>
  <si>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</si>
  <si>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</si>
  <si>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</si>
  <si>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</si>
  <si>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</si>
  <si>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</si>
  <si>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</si>
  <si>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</si>
  <si>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</si>
  <si>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</si>
  <si>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</si>
  <si>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</si>
  <si>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</si>
  <si>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</si>
  <si>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</si>
  <si>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</si>
  <si>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</si>
  <si>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</si>
  <si>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</si>
  <si>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</si>
  <si>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</si>
  <si>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</si>
  <si>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</si>
  <si>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</si>
  <si>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</si>
  <si>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</si>
  <si>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</si>
  <si>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</si>
  <si>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</si>
  <si>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</si>
  <si>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</si>
  <si>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</si>
  <si>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</si>
  <si>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</si>
  <si>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</si>
  <si>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</si>
  <si>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</si>
  <si>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</si>
  <si>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</si>
  <si>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</si>
  <si>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</si>
  <si>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</si>
  <si>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</si>
  <si>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</si>
  <si>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</si>
  <si>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</si>
  <si>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</si>
  <si>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</si>
  <si>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</si>
  <si>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</si>
  <si>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</si>
  <si>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</si>
  <si>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</si>
  <si>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</si>
  <si>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</si>
  <si>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</si>
  <si>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</si>
  <si>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</si>
  <si>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</si>
  <si>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</si>
  <si>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</si>
  <si>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</si>
  <si>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</si>
  <si>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</si>
  <si>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</si>
  <si>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</si>
  <si>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</si>
  <si>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</si>
  <si>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</si>
  <si>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</si>
  <si>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</si>
  <si>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</si>
  <si>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</si>
  <si>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</si>
  <si>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</si>
  <si>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</si>
  <si>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</si>
  <si>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</si>
  <si>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</si>
  <si>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</si>
  <si>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</si>
  <si>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</si>
  <si>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</si>
  <si>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</si>
  <si>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</si>
  <si>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</si>
  <si>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</si>
  <si>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</si>
  <si>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</si>
  <si>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</si>
  <si>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</si>
  <si>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</si>
  <si>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</si>
  <si>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</si>
  <si>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</si>
  <si>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</si>
  <si>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</si>
  <si>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</si>
  <si>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</si>
  <si>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</si>
  <si>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</si>
  <si>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</si>
  <si>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</si>
  <si>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</si>
  <si>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</si>
  <si>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</si>
  <si>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</si>
  <si>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</si>
  <si>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</si>
  <si>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</si>
  <si>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</si>
  <si>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</si>
  <si>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</si>
  <si>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</si>
  <si>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</si>
  <si>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</si>
  <si>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</si>
  <si>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</si>
  <si>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</si>
  <si>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</si>
  <si>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</si>
  <si>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</si>
  <si>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</si>
  <si>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</si>
  <si>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</si>
  <si>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</si>
  <si>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</si>
  <si>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</si>
  <si>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</si>
  <si>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</si>
  <si>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</si>
  <si>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</si>
  <si>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</si>
  <si>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</si>
  <si>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</si>
  <si>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</si>
  <si>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</si>
  <si>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</si>
  <si>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</si>
  <si>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</si>
  <si>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</si>
  <si>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</si>
  <si>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</si>
  <si>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</si>
  <si>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</si>
  <si>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</si>
  <si>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</si>
  <si>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</si>
  <si>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</si>
  <si>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</si>
  <si>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</si>
  <si>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</si>
  <si>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</si>
  <si>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</si>
  <si>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</si>
  <si>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</si>
  <si>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</si>
  <si>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</si>
  <si>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</si>
  <si>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</si>
  <si>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</si>
  <si>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</si>
  <si>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</si>
  <si>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</si>
  <si>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</si>
  <si>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</si>
  <si>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</si>
  <si>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</si>
  <si>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</si>
  <si>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</si>
  <si>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</si>
  <si>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</si>
  <si>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</si>
  <si>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</si>
  <si>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</si>
  <si>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</si>
  <si>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</si>
  <si>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</si>
  <si>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</si>
  <si>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</si>
  <si>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</si>
  <si>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</si>
  <si>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</si>
  <si>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</si>
  <si>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</si>
  <si>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</si>
  <si>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</si>
  <si>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</si>
  <si>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</si>
  <si>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</si>
  <si>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</si>
  <si>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</si>
  <si>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</si>
  <si>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</si>
  <si>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</si>
  <si>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</si>
  <si>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</si>
  <si>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</si>
  <si>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</si>
  <si>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</si>
  <si>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</si>
  <si>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</si>
  <si>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</si>
  <si>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</si>
  <si>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</si>
  <si>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</si>
  <si>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</si>
  <si>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</si>
  <si>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</si>
  <si>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</si>
  <si>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</si>
  <si>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</si>
  <si>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</si>
  <si>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</si>
  <si>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</si>
  <si>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</si>
  <si>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</si>
  <si>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</si>
  <si>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</si>
  <si>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</si>
  <si>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</si>
  <si>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</si>
  <si>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</si>
  <si>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</si>
  <si>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</si>
  <si>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</si>
  <si>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</si>
  <si>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</si>
  <si>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</si>
  <si>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</si>
  <si>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</si>
  <si>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</si>
  <si>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</si>
  <si>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</si>
  <si>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</si>
  <si>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</si>
  <si>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</si>
  <si>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</si>
  <si>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</si>
  <si>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</si>
  <si>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</si>
  <si>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</si>
  <si>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</si>
  <si>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</si>
  <si>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</si>
  <si>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</si>
  <si>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</si>
  <si>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</si>
  <si>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</si>
  <si>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</si>
  <si>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</si>
  <si>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</si>
  <si>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</si>
  <si>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</si>
  <si>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</si>
  <si>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</si>
  <si>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</si>
  <si>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</si>
  <si>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</si>
  <si>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</si>
  <si>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</si>
  <si>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</si>
  <si>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</si>
  <si>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</si>
  <si>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</si>
  <si>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</si>
  <si>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</si>
  <si>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</si>
  <si>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</si>
  <si>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</si>
  <si>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</si>
  <si>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</si>
  <si>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</si>
  <si>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</si>
  <si>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</si>
  <si>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</si>
  <si>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</si>
  <si>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</si>
  <si>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</si>
  <si>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</si>
  <si>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</si>
  <si>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</si>
  <si>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</si>
  <si>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</si>
  <si>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</si>
  <si>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</si>
  <si>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</si>
  <si>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</si>
  <si>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</si>
  <si>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</si>
  <si>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</si>
  <si>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</si>
  <si>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</si>
  <si>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</si>
  <si>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</si>
  <si>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</si>
  <si>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</si>
  <si>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</si>
  <si>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</si>
  <si>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</si>
  <si>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</si>
  <si>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</si>
  <si>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</si>
  <si>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</si>
  <si>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</si>
  <si>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</si>
  <si>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</si>
  <si>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</si>
  <si>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</si>
  <si>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</si>
  <si>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</si>
  <si>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</si>
  <si>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</si>
  <si>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</si>
  <si>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</si>
  <si>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</si>
  <si>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</si>
  <si>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</si>
  <si>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</si>
  <si>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</si>
  <si>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</si>
  <si>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</si>
  <si>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</si>
  <si>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</si>
  <si>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</si>
  <si>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</si>
  <si>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</si>
  <si>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</si>
  <si>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</si>
  <si>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</si>
  <si>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</si>
  <si>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</si>
  <si>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</si>
  <si>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</si>
  <si>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</si>
  <si>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</si>
  <si>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</si>
  <si>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</si>
  <si>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</si>
  <si>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</si>
  <si>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</si>
  <si>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</si>
  <si>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</si>
  <si>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</si>
  <si>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</si>
  <si>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</si>
  <si>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</si>
  <si>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</si>
  <si>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</si>
  <si>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</si>
  <si>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</si>
  <si>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</si>
  <si>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</si>
  <si>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</si>
  <si>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</si>
  <si>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</si>
  <si>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</si>
  <si>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</si>
  <si>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</si>
  <si>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</si>
  <si>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</si>
  <si>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</si>
  <si>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</si>
  <si>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</si>
  <si>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</si>
  <si>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</si>
  <si>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</si>
  <si>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</si>
  <si>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</si>
  <si>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</si>
  <si>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</si>
  <si>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</si>
  <si>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</si>
  <si>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</si>
  <si>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</si>
  <si>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</si>
  <si>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</si>
  <si>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</si>
  <si>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</si>
  <si>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</si>
  <si>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</si>
  <si>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</si>
  <si>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</si>
  <si>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</si>
  <si>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</si>
  <si>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</si>
  <si>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</si>
  <si>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</si>
  <si>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</si>
  <si>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</si>
  <si>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</si>
  <si>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</si>
  <si>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</si>
  <si>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</si>
  <si>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</si>
  <si>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</si>
  <si>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</si>
  <si>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</si>
  <si>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</si>
  <si>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</si>
  <si>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</si>
  <si>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</si>
  <si>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</si>
  <si>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</si>
  <si>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</si>
  <si>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</si>
  <si>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</si>
  <si>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</si>
  <si>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</si>
  <si>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</si>
  <si>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</si>
  <si>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</si>
  <si>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</si>
  <si>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</si>
  <si>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</si>
  <si>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</si>
  <si>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</si>
  <si>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</si>
  <si>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</si>
  <si>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</si>
  <si>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</si>
  <si>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</si>
  <si>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</si>
  <si>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</si>
  <si>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</si>
  <si>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</si>
  <si>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</si>
  <si>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</si>
  <si>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</si>
  <si>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</si>
  <si>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</si>
  <si>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</si>
  <si>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</si>
  <si>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</si>
  <si>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</si>
  <si>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</si>
  <si>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</si>
  <si>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</si>
  <si>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</si>
  <si>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</si>
  <si>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</si>
  <si>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</si>
  <si>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</si>
  <si>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</si>
  <si>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</si>
  <si>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</si>
  <si>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</si>
  <si>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</si>
  <si>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</si>
  <si>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</si>
  <si>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</si>
  <si>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</si>
  <si>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</si>
  <si>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</si>
  <si>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</si>
  <si>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</si>
  <si>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</si>
  <si>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</si>
  <si>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</si>
  <si>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</si>
  <si>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</si>
  <si>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</si>
  <si>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</si>
  <si>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</si>
  <si>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</si>
  <si>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</si>
  <si>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</si>
  <si>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</si>
  <si>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</si>
  <si>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</si>
  <si>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</si>
  <si>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</si>
  <si>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</si>
  <si>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</si>
  <si>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</si>
  <si>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</si>
  <si>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</si>
  <si>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</si>
  <si>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</si>
  <si>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</si>
  <si>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</si>
  <si>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</si>
  <si>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</si>
  <si>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</si>
  <si>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</si>
  <si>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</si>
  <si>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</si>
  <si>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</si>
  <si>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</si>
  <si>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</si>
  <si>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</si>
  <si>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</si>
  <si>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</si>
  <si>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</si>
  <si>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</si>
  <si>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</si>
  <si>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</si>
  <si>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</si>
  <si>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</si>
  <si>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</si>
  <si>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</si>
  <si>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</si>
  <si>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</si>
  <si>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</si>
  <si>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</si>
  <si>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</si>
  <si>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</si>
  <si>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</si>
  <si>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</si>
  <si>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</si>
  <si>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</si>
  <si>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</si>
  <si>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</si>
  <si>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</si>
  <si>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</si>
  <si>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</si>
  <si>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</si>
  <si>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</si>
  <si>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</si>
  <si>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</si>
  <si>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</si>
  <si>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</si>
  <si>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</si>
  <si>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</si>
  <si>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</si>
  <si>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</si>
  <si>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</si>
  <si>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</si>
  <si>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</si>
  <si>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</si>
  <si>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</si>
  <si>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</si>
  <si>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</si>
  <si>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</si>
  <si>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</si>
  <si>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</si>
  <si>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</si>
  <si>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</si>
  <si>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</si>
  <si>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</si>
  <si>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</si>
  <si>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</si>
  <si>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</si>
  <si>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</si>
  <si>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</si>
  <si>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</si>
  <si>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</si>
  <si>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</si>
  <si>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</si>
  <si>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</si>
  <si>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</si>
  <si>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</si>
  <si>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</si>
  <si>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</si>
  <si>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</si>
  <si>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</si>
  <si>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</si>
  <si>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</si>
  <si>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</si>
  <si>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</si>
  <si>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</si>
  <si>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</si>
  <si>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</si>
  <si>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</si>
  <si>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</si>
  <si>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</si>
  <si>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</si>
  <si>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</si>
  <si>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</si>
  <si>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</si>
  <si>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</si>
  <si>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</si>
  <si>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</si>
  <si>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</si>
  <si>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</si>
  <si>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</si>
  <si>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</si>
  <si>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</si>
  <si>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</si>
  <si>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</si>
  <si>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</si>
  <si>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</si>
  <si>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</si>
  <si>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</si>
  <si>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</si>
  <si>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</si>
  <si>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</si>
  <si>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</si>
  <si>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</si>
  <si>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</si>
  <si>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</si>
  <si>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</si>
  <si>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</si>
  <si>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</si>
  <si>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</si>
  <si>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</si>
  <si>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</si>
  <si>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</si>
  <si>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</si>
  <si>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</si>
  <si>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</si>
  <si>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</si>
  <si>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</si>
  <si>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</si>
  <si>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</si>
  <si>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</si>
  <si>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</si>
  <si>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</si>
  <si>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</si>
  <si>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</si>
  <si>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</si>
  <si>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</si>
  <si>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</si>
  <si>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</si>
  <si>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</si>
  <si>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</si>
  <si>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</si>
  <si>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</si>
  <si>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</si>
  <si>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</si>
  <si>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</si>
  <si>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</si>
  <si>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</si>
  <si>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</si>
  <si>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</si>
  <si>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</si>
  <si>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</si>
  <si>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</si>
  <si>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</si>
  <si>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</si>
  <si>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</si>
  <si>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</si>
  <si>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</si>
  <si>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</si>
  <si>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</si>
  <si>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</si>
  <si>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</si>
  <si>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</si>
  <si>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</si>
  <si>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</si>
  <si>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</si>
  <si>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</si>
  <si>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</si>
  <si>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</si>
  <si>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</si>
  <si>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</si>
  <si>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</si>
  <si>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</si>
  <si>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</si>
  <si>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</si>
  <si>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</si>
  <si>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</si>
  <si>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</si>
  <si>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</si>
  <si>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</si>
  <si>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</si>
  <si>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</si>
  <si>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</si>
  <si>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</si>
  <si>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</si>
  <si>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</si>
  <si>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</si>
  <si>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</si>
  <si>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</si>
  <si>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</si>
  <si>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</si>
  <si>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</si>
  <si>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</si>
  <si>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</si>
  <si>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</si>
  <si>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</si>
  <si>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</si>
  <si>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</si>
  <si>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</si>
  <si>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</si>
  <si>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</si>
  <si>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</si>
  <si>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</si>
  <si>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</si>
  <si>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</si>
  <si>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</si>
  <si>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</si>
  <si>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</si>
  <si>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</si>
  <si>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</si>
  <si>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</si>
  <si>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</si>
  <si>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</si>
  <si>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</si>
  <si>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</si>
  <si>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</si>
  <si>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</si>
  <si>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</si>
  <si>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</si>
  <si>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</si>
  <si>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</si>
  <si>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</si>
  <si>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</si>
  <si>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</si>
  <si>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</si>
  <si>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</si>
  <si>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</si>
  <si>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</si>
  <si>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</si>
  <si>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</si>
  <si>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</si>
  <si>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</si>
  <si>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</si>
  <si>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</si>
  <si>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</si>
  <si>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</si>
  <si>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</si>
  <si>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</si>
  <si>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</si>
  <si>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</si>
  <si>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</si>
  <si>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</si>
  <si>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</si>
  <si>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</si>
  <si>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</si>
  <si>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</si>
  <si>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</si>
  <si>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</si>
  <si>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</si>
  <si>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</si>
  <si>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</si>
  <si>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</si>
  <si>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</si>
  <si>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</si>
  <si>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</si>
  <si>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</si>
  <si>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</si>
  <si>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</si>
  <si>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</si>
  <si>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</si>
  <si>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</si>
  <si>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</si>
  <si>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</si>
  <si>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</si>
  <si>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</si>
  <si>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</si>
  <si>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</si>
  <si>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</si>
  <si>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</si>
  <si>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</si>
  <si>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</si>
  <si>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</si>
  <si>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</si>
  <si>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</si>
  <si>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</si>
  <si>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</si>
  <si>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</si>
  <si>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</si>
  <si>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</si>
  <si>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</si>
  <si>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</si>
  <si>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</si>
  <si>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</si>
  <si>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</si>
  <si>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</si>
  <si>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</si>
  <si>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</si>
  <si>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</si>
  <si>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</si>
  <si>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</si>
  <si>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</si>
  <si>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</si>
  <si>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</si>
  <si>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</si>
  <si>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</si>
  <si>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</si>
  <si>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</si>
  <si>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</si>
  <si>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</si>
  <si>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</si>
  <si>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</si>
  <si>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</si>
  <si>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</si>
  <si>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</si>
  <si>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</si>
  <si>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</si>
  <si>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</si>
  <si>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</si>
  <si>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</si>
  <si>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</si>
  <si>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</si>
  <si>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</si>
  <si>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</si>
  <si>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</si>
  <si>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</si>
  <si>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</si>
  <si>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</si>
  <si>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</si>
  <si>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</si>
  <si>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</si>
  <si>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</si>
  <si>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</si>
  <si>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</si>
  <si>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</si>
  <si>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</si>
  <si>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</si>
  <si>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</si>
  <si>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</si>
  <si>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</si>
  <si>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</si>
  <si>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</si>
  <si>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</si>
  <si>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</si>
  <si>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</si>
  <si>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</si>
  <si>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</si>
  <si>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</si>
  <si>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</si>
  <si>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</si>
  <si>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</si>
  <si>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</si>
  <si>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</si>
  <si>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</si>
  <si>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</si>
  <si>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</si>
  <si>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</si>
  <si>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</si>
  <si>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</si>
  <si>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</si>
  <si>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</si>
  <si>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</si>
  <si>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</si>
  <si>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</si>
  <si>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</si>
  <si>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</si>
  <si>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</si>
  <si>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</si>
  <si>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</si>
  <si>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</si>
  <si>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</si>
  <si>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</si>
  <si>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</si>
  <si>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</si>
  <si>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</si>
  <si>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</si>
  <si>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</si>
  <si>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</si>
  <si>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</si>
  <si>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</si>
  <si>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</si>
  <si>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</si>
  <si>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</si>
  <si>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</si>
  <si>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</si>
  <si>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</si>
  <si>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</si>
  <si>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</si>
  <si>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</si>
  <si>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</si>
  <si>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</si>
  <si>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</si>
  <si>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</si>
  <si>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</si>
  <si>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</si>
  <si>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</si>
  <si>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</si>
  <si>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</si>
  <si>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</si>
  <si>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</si>
  <si>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</si>
  <si>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</si>
  <si>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</si>
  <si>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</si>
  <si>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</si>
  <si>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</si>
  <si>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</si>
  <si>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</si>
  <si>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</si>
  <si>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</si>
  <si>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</si>
  <si>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</si>
  <si>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</si>
  <si>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</si>
  <si>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</si>
  <si>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</si>
  <si>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</si>
  <si>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</si>
  <si>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</si>
  <si>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</si>
  <si>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</si>
  <si>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</si>
  <si>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</si>
  <si>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</si>
  <si>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</si>
  <si>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</si>
  <si>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</si>
  <si>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</si>
  <si>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</si>
  <si>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</si>
  <si>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</si>
  <si>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</si>
  <si>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</si>
  <si>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</si>
  <si>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</si>
  <si>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</si>
  <si>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</si>
  <si>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</si>
  <si>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</si>
  <si>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</si>
  <si>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</si>
  <si>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</si>
  <si>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</si>
  <si>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</si>
  <si>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</si>
  <si>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</si>
  <si>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</si>
  <si>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</si>
  <si>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</si>
  <si>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</si>
  <si>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</si>
  <si>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</si>
  <si>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</si>
  <si>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</si>
  <si>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</si>
  <si>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</si>
  <si>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</si>
  <si>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</si>
  <si>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</si>
  <si>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</si>
  <si>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</si>
  <si>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</si>
  <si>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</si>
  <si>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</si>
  <si>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</si>
  <si>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</si>
  <si>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</si>
  <si>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</si>
  <si>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</si>
  <si>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</si>
  <si>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</si>
  <si>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</si>
  <si>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</si>
  <si>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</si>
  <si>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</si>
  <si>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</si>
  <si>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</si>
  <si>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</si>
  <si>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</si>
  <si>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</si>
  <si>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</si>
  <si>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</si>
  <si>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</si>
  <si>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</si>
  <si>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</si>
  <si>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</si>
  <si>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</si>
  <si>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</si>
  <si>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</si>
  <si>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</si>
  <si>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</si>
  <si>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</si>
  <si>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</si>
  <si>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</si>
  <si>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</si>
  <si>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</si>
  <si>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</si>
  <si>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</si>
  <si>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</si>
  <si>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</si>
  <si>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</si>
  <si>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</si>
  <si>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</si>
  <si>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</si>
  <si>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</si>
  <si>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</si>
  <si>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</si>
  <si>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</si>
  <si>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</si>
  <si>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</si>
  <si>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</si>
  <si>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</si>
  <si>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</si>
  <si>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</si>
  <si>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</si>
  <si>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</si>
  <si>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</si>
  <si>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</si>
  <si>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</si>
  <si>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</si>
  <si>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</si>
  <si>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</si>
  <si>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</si>
  <si>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</si>
  <si>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</si>
  <si>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</si>
  <si>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</si>
  <si>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</si>
  <si>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</si>
  <si>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</si>
  <si>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</si>
  <si>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</si>
  <si>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</si>
  <si>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</si>
  <si>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</si>
  <si>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</si>
  <si>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</si>
  <si>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</si>
  <si>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</si>
  <si>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</si>
  <si>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</si>
  <si>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</si>
  <si>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</si>
  <si>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</si>
  <si>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</si>
  <si>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</si>
  <si>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</si>
  <si>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</si>
  <si>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</si>
  <si>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</si>
  <si>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</si>
  <si>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</si>
  <si>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</si>
  <si>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</si>
  <si>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</si>
  <si>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</si>
  <si>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</si>
  <si>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</si>
  <si>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</si>
  <si>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</si>
  <si>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</si>
  <si>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</si>
  <si>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</si>
  <si>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</si>
  <si>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</si>
  <si>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</si>
  <si>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</si>
  <si>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</si>
  <si>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</si>
  <si>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</si>
  <si>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</si>
  <si>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</si>
  <si>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</si>
  <si>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</si>
  <si>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</si>
  <si>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</si>
  <si>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</si>
  <si>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</si>
  <si>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</si>
  <si>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</si>
  <si>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</si>
  <si>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</si>
  <si>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</si>
  <si>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</si>
  <si>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</si>
  <si>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</si>
  <si>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</si>
  <si>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</si>
  <si>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</si>
  <si>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</si>
  <si>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</si>
  <si>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</si>
  <si>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</si>
  <si>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</si>
  <si>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</si>
  <si>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</si>
  <si>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</si>
  <si>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</si>
  <si>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</si>
  <si>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</si>
  <si>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</si>
  <si>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</si>
  <si>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</si>
  <si>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</si>
  <si>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</si>
  <si>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</si>
  <si>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</si>
  <si>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</si>
  <si>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</si>
  <si>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</si>
  <si>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</si>
  <si>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</si>
  <si>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</si>
  <si>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</si>
  <si>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</si>
  <si>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</si>
  <si>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</si>
  <si>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</si>
  <si>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</si>
  <si>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</si>
  <si>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</si>
  <si>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</si>
  <si>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</si>
  <si>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</si>
  <si>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</si>
  <si>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</si>
  <si>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</si>
  <si>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</si>
  <si>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</si>
  <si>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</si>
  <si>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</si>
  <si>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</si>
  <si>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</si>
  <si>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</si>
  <si>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</si>
  <si>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</si>
  <si>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</si>
  <si>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</si>
  <si>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</si>
  <si>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</si>
  <si>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</si>
  <si>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</si>
  <si>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</si>
  <si>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</si>
  <si>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</si>
  <si>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</si>
  <si>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</si>
  <si>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</si>
  <si>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</si>
  <si>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</si>
  <si>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</si>
  <si>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</si>
  <si>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</si>
  <si>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</si>
  <si>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</si>
  <si>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</si>
  <si>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</si>
  <si>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</si>
  <si>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</si>
  <si>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</si>
  <si>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</si>
  <si>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</si>
  <si>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</si>
  <si>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</si>
  <si>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</si>
  <si>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</si>
  <si>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</si>
  <si>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</si>
  <si>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</si>
  <si>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</si>
  <si>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</si>
  <si>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</si>
  <si>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</si>
  <si>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</si>
  <si>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</si>
  <si>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</si>
  <si>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</si>
  <si>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</si>
  <si>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</si>
  <si>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</si>
  <si>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</si>
  <si>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</si>
  <si>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</si>
  <si>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</si>
  <si>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</si>
  <si>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</si>
  <si>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</si>
  <si>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</si>
  <si>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</si>
  <si>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</si>
  <si>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</si>
  <si>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</si>
  <si>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</si>
  <si>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</si>
  <si>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</si>
  <si>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</si>
  <si>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</si>
  <si>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</si>
  <si>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</si>
  <si>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</si>
  <si>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</si>
  <si>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</si>
  <si>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</si>
  <si>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</si>
  <si>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</si>
  <si>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</si>
  <si>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</si>
  <si>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</si>
  <si>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</si>
  <si>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</si>
  <si>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</si>
  <si>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</si>
  <si>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</si>
  <si>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</si>
  <si>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</si>
  <si>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</si>
  <si>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</si>
  <si>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</si>
  <si>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</si>
  <si>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</si>
  <si>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</si>
  <si>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</si>
  <si>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</si>
  <si>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</si>
  <si>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</si>
  <si>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</si>
  <si>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</si>
  <si>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</si>
  <si>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</si>
  <si>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</si>
  <si>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</si>
  <si>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</si>
  <si>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</si>
  <si>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</si>
  <si>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</si>
  <si>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</si>
  <si>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</si>
  <si>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</si>
  <si>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</si>
  <si>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</si>
  <si>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</si>
  <si>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</si>
  <si>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</si>
  <si>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</si>
  <si>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</si>
  <si>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</si>
  <si>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</si>
  <si>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</si>
  <si>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</si>
  <si>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</si>
  <si>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</si>
  <si>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</si>
  <si>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</si>
  <si>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</si>
  <si>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</si>
  <si>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</si>
  <si>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</si>
  <si>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</si>
  <si>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</si>
  <si>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</si>
  <si>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</si>
  <si>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</si>
  <si>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</si>
  <si>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</si>
  <si>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</si>
  <si>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</si>
  <si>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</si>
  <si>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</si>
  <si>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</si>
  <si>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</si>
  <si>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</si>
  <si>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</si>
  <si>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</si>
  <si>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</si>
  <si>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</si>
  <si>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</si>
  <si>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</si>
  <si>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</si>
  <si>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</si>
  <si>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</si>
  <si>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</si>
  <si>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</si>
  <si>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</si>
  <si>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</si>
  <si>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</si>
  <si>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</si>
  <si>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</si>
  <si>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</si>
  <si>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</si>
  <si>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</si>
  <si>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</si>
  <si>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</si>
  <si>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</si>
  <si>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</si>
  <si>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</si>
  <si>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</si>
  <si>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</si>
  <si>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</si>
  <si>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</si>
  <si>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</si>
  <si>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</si>
  <si>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</si>
  <si>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</si>
  <si>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</si>
  <si>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</si>
  <si>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</si>
  <si>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</si>
  <si>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</si>
  <si>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</si>
  <si>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</si>
  <si>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</si>
  <si>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</si>
  <si>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</si>
  <si>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</si>
  <si>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</si>
  <si>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</si>
  <si>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</si>
  <si>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</si>
  <si>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</si>
  <si>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</si>
  <si>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</si>
  <si>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</si>
  <si>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</si>
  <si>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</si>
  <si>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</si>
  <si>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</si>
  <si>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</si>
  <si>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</si>
  <si>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</si>
  <si>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</si>
  <si>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</si>
  <si>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</si>
  <si>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</si>
  <si>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</si>
  <si>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</si>
  <si>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</si>
  <si>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</si>
  <si>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</si>
  <si>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</si>
  <si>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</si>
  <si>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</si>
  <si>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</si>
  <si>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</si>
  <si>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</si>
  <si>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</si>
  <si>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</si>
  <si>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</si>
  <si>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</si>
  <si>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</si>
  <si>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</si>
  <si>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</si>
  <si>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</si>
  <si>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</si>
  <si>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</si>
  <si>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</si>
  <si>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</si>
  <si>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</si>
  <si>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</si>
  <si>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</si>
  <si>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</si>
  <si>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</si>
  <si>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</si>
  <si>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</si>
  <si>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</si>
  <si>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</si>
  <si>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</si>
  <si>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</si>
  <si>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</si>
  <si>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</si>
  <si>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</si>
  <si>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</si>
  <si>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</si>
  <si>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</si>
  <si>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</si>
  <si>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</si>
  <si>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</si>
  <si>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</si>
  <si>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</si>
  <si>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</si>
  <si>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</si>
  <si>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</si>
  <si>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</si>
  <si>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</si>
  <si>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</si>
  <si>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</si>
  <si>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</si>
  <si>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</si>
  <si>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</si>
  <si>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</si>
  <si>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</si>
  <si>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</si>
  <si>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</si>
  <si>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</si>
  <si>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</si>
  <si>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</si>
  <si>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</si>
  <si>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</si>
  <si>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</si>
  <si>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</si>
  <si>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</si>
  <si>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</si>
  <si>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</si>
  <si>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</si>
  <si>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</si>
  <si>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</si>
  <si>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</si>
  <si>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</si>
  <si>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</si>
  <si>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</si>
  <si>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</si>
  <si>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</si>
  <si>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</si>
  <si>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</si>
  <si>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</si>
  <si>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</si>
  <si>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</si>
  <si>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</si>
  <si>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</si>
  <si>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</si>
  <si>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</si>
  <si>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</si>
  <si>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</si>
  <si>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</si>
  <si>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</si>
  <si>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</si>
  <si>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</si>
  <si>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</si>
  <si>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</si>
  <si>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</si>
  <si>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</si>
  <si>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</si>
  <si>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</si>
  <si>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</si>
  <si>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</si>
  <si>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</si>
  <si>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</si>
  <si>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</si>
  <si>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</si>
  <si>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</si>
  <si>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</si>
  <si>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</si>
  <si>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</si>
  <si>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</si>
  <si>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</si>
  <si>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</si>
  <si>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</si>
  <si>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</si>
  <si>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</si>
  <si>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</si>
  <si>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</si>
  <si>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</si>
  <si>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</si>
  <si>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</si>
  <si>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</si>
  <si>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</si>
  <si>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</si>
  <si>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</si>
  <si>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</si>
  <si>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</si>
  <si>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</si>
  <si>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</si>
  <si>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</si>
  <si>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</si>
  <si>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</si>
  <si>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</si>
  <si>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</si>
  <si>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</si>
  <si>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</si>
  <si>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</si>
  <si>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</si>
  <si>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</si>
  <si>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</si>
  <si>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</si>
  <si>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</si>
  <si>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</si>
  <si>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</si>
  <si>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</si>
  <si>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</si>
  <si>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</si>
  <si>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</si>
  <si>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</si>
  <si>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</si>
  <si>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</si>
  <si>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</si>
  <si>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</si>
  <si>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</si>
  <si>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</si>
  <si>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</si>
  <si>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</si>
  <si>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</si>
  <si>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</si>
  <si>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</si>
  <si>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</si>
  <si>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</si>
  <si>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</si>
  <si>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</si>
  <si>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</si>
  <si>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</si>
  <si>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</si>
  <si>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</si>
  <si>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</si>
  <si>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</si>
  <si>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</si>
  <si>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</si>
  <si>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</si>
  <si>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</si>
  <si>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</si>
  <si>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</si>
  <si>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</si>
  <si>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</si>
  <si>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</si>
  <si>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</si>
  <si>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</si>
  <si>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</si>
  <si>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</si>
  <si>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</si>
  <si>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</si>
  <si>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</si>
  <si>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</si>
  <si>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</si>
  <si>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</si>
  <si>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</si>
  <si>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</si>
  <si>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</si>
  <si>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</si>
  <si>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</si>
  <si>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</si>
  <si>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</si>
  <si>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</si>
  <si>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</si>
  <si>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</si>
  <si>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</si>
  <si>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</si>
  <si>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</si>
  <si>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</si>
  <si>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</si>
  <si>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</si>
  <si>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</si>
  <si>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</si>
  <si>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</si>
  <si>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</si>
  <si>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</si>
  <si>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</si>
  <si>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</si>
  <si>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</si>
  <si>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</si>
  <si>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</si>
  <si>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</si>
  <si>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</si>
  <si>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</si>
  <si>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</si>
  <si>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</si>
  <si>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</si>
  <si>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</si>
  <si>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</si>
  <si>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</si>
  <si>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</si>
  <si>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</si>
  <si>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</si>
  <si>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</si>
  <si>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</si>
  <si>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</si>
  <si>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</si>
  <si>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</si>
  <si>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</si>
  <si>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</si>
  <si>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</si>
  <si>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</si>
  <si>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</si>
  <si>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</si>
  <si>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</si>
  <si>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</si>
  <si>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</si>
  <si>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</si>
  <si>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</si>
  <si>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</si>
  <si>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</si>
  <si>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</si>
  <si>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</si>
  <si>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</si>
  <si>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</si>
  <si>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</si>
  <si>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</si>
  <si>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</si>
  <si>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</si>
  <si>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</si>
  <si>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</si>
  <si>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</si>
  <si>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</si>
  <si>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</si>
  <si>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</si>
  <si>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</si>
  <si>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</si>
  <si>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</si>
  <si>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</si>
  <si>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</si>
  <si>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</si>
  <si>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</si>
  <si>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</si>
  <si>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</si>
  <si>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</si>
  <si>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</si>
  <si>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</si>
  <si>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</si>
  <si>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</si>
  <si>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</si>
  <si>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</si>
  <si>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</si>
  <si>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</si>
  <si>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</si>
  <si>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</si>
  <si>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</si>
  <si>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</si>
  <si>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</si>
  <si>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</si>
  <si>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</si>
  <si>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</si>
  <si>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</si>
  <si>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</si>
  <si>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</si>
  <si>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</si>
  <si>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</si>
  <si>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</si>
  <si>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</si>
  <si>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</si>
  <si>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</si>
  <si>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</si>
  <si>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</si>
  <si>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</si>
  <si>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</si>
  <si>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</si>
  <si>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</si>
  <si>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</si>
  <si>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</si>
  <si>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</si>
  <si>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</si>
  <si>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</si>
  <si>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</si>
  <si>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</si>
  <si>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</si>
  <si>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</si>
  <si>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</si>
  <si>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</si>
  <si>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</si>
  <si>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</si>
  <si>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</si>
  <si>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</si>
  <si>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</si>
  <si>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</si>
  <si>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</si>
  <si>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</si>
  <si>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</si>
  <si>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</si>
  <si>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</si>
  <si>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</si>
  <si>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</si>
  <si>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</si>
  <si>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</si>
  <si>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</si>
  <si>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</si>
  <si>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</si>
  <si>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</si>
  <si>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</si>
  <si>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</si>
  <si>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</si>
  <si>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</si>
  <si>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</si>
  <si>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</si>
  <si>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</si>
  <si>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</si>
  <si>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</si>
  <si>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</si>
  <si>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</si>
  <si>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</si>
  <si>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</si>
  <si>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</si>
  <si>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</si>
  <si>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</si>
  <si>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</si>
  <si>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</si>
  <si>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</si>
  <si>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</si>
  <si>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</si>
  <si>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</si>
  <si>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</si>
  <si>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</si>
  <si>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</si>
  <si>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</si>
  <si>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</si>
  <si>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</si>
  <si>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</si>
  <si>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</si>
  <si>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</si>
  <si>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</si>
  <si>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</si>
  <si>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</si>
  <si>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</si>
  <si>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</si>
  <si>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</si>
  <si>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</si>
  <si>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</si>
  <si>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</si>
  <si>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</si>
  <si>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</si>
  <si>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</si>
  <si>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</si>
  <si>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</si>
  <si>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</si>
  <si>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</si>
  <si>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</si>
  <si>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</si>
  <si>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</si>
  <si>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</si>
  <si>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</si>
  <si>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</si>
  <si>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</si>
  <si>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</si>
  <si>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</si>
  <si>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</si>
  <si>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</si>
  <si>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</si>
  <si>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</si>
  <si>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</si>
  <si>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</si>
  <si>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</si>
  <si>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</si>
  <si>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</si>
  <si>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</si>
  <si>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</si>
  <si>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</si>
  <si>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</si>
  <si>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</si>
  <si>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</si>
  <si>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</si>
  <si>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</si>
  <si>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</si>
  <si>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</si>
  <si>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</si>
  <si>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</si>
  <si>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</si>
  <si>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</si>
  <si>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</si>
  <si>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</si>
  <si>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</si>
  <si>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</si>
  <si>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</si>
  <si>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</si>
  <si>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</si>
  <si>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</si>
  <si>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</si>
  <si>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</si>
  <si>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</si>
  <si>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</si>
  <si>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</si>
  <si>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</si>
  <si>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</si>
  <si>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</si>
  <si>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</si>
  <si>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</si>
  <si>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</si>
  <si>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</si>
  <si>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</si>
  <si>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</si>
  <si>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</si>
  <si>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</si>
  <si>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</si>
  <si>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</si>
  <si>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</si>
  <si>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</si>
  <si>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</si>
  <si>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</si>
  <si>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</si>
  <si>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</si>
  <si>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</si>
  <si>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</si>
  <si>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</si>
  <si>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</si>
  <si>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</si>
  <si>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</si>
  <si>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</si>
  <si>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</si>
  <si>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</si>
  <si>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</si>
  <si>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</si>
  <si>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</si>
  <si>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</si>
  <si>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</si>
  <si>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</si>
  <si>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</si>
  <si>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</si>
  <si>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</si>
  <si>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</si>
  <si>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</si>
  <si>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</si>
  <si>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</si>
  <si>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</si>
  <si>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</si>
  <si>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</si>
  <si>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</si>
  <si>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</si>
  <si>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</si>
  <si>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</si>
  <si>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</si>
  <si>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</si>
  <si>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</si>
  <si>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</si>
  <si>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</si>
  <si>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</si>
  <si>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</si>
  <si>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</si>
  <si>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</si>
  <si>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</si>
  <si>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</si>
  <si>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</si>
  <si>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</si>
  <si>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</si>
  <si>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</si>
  <si>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</si>
  <si>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</si>
  <si>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</si>
  <si>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</si>
  <si>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</si>
  <si>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</si>
  <si>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</si>
  <si>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</si>
  <si>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</si>
  <si>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</si>
  <si>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</si>
  <si>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</si>
  <si>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</si>
  <si>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</si>
  <si>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</si>
  <si>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</si>
  <si>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</si>
  <si>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</si>
  <si>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</si>
  <si>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</si>
  <si>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</si>
  <si>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</si>
  <si>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</si>
  <si>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</si>
  <si>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</si>
  <si>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</si>
  <si>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</si>
  <si>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</si>
  <si>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</si>
  <si>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</si>
  <si>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</si>
  <si>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</si>
  <si>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</si>
  <si>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</si>
  <si>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</si>
  <si>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</si>
  <si>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</si>
  <si>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</si>
  <si>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</si>
  <si>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</si>
  <si>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</si>
  <si>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</si>
  <si>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</si>
  <si>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</si>
  <si>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</si>
  <si>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</si>
  <si>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</si>
  <si>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</si>
  <si>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</si>
  <si>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</si>
  <si>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</si>
  <si>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</si>
  <si>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</si>
  <si>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</si>
  <si>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</si>
  <si>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</si>
  <si>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</si>
  <si>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</si>
  <si>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</si>
  <si>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</si>
  <si>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</si>
  <si>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</si>
  <si>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</si>
  <si>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</si>
  <si>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</si>
  <si>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</si>
  <si>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</si>
  <si>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</si>
  <si>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</si>
  <si>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</si>
  <si>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</si>
  <si>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</si>
  <si>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</si>
  <si>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</si>
  <si>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</si>
  <si>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</si>
  <si>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</si>
  <si>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</si>
  <si>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</si>
  <si>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</si>
  <si>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</si>
  <si>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</si>
  <si>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</si>
  <si>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</si>
  <si>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</si>
  <si>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</si>
  <si>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</si>
  <si>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</si>
  <si>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</si>
  <si>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</si>
  <si>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</si>
  <si>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</si>
  <si>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</si>
  <si>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</si>
  <si>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</si>
  <si>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</si>
  <si>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</si>
  <si>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</si>
  <si>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</si>
  <si>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</si>
  <si>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</si>
  <si>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</si>
  <si>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</si>
  <si>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</si>
  <si>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</si>
  <si>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</si>
  <si>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</si>
  <si>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</si>
  <si>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</si>
  <si>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</si>
  <si>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</si>
  <si>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</si>
  <si>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</si>
  <si>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</si>
  <si>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</si>
  <si>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</si>
  <si>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</si>
  <si>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</si>
  <si>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</si>
  <si>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</si>
  <si>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</si>
  <si>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</si>
  <si>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</si>
  <si>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</si>
  <si>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</si>
  <si>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</si>
  <si>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</si>
  <si>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</si>
  <si>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</si>
  <si>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</si>
  <si>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</si>
  <si>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</si>
  <si>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</si>
  <si>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</si>
  <si>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</si>
  <si>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</si>
  <si>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</si>
  <si>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</si>
  <si>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</si>
  <si>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</si>
  <si>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</si>
  <si>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</si>
  <si>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</si>
  <si>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</si>
  <si>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</si>
  <si>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</si>
  <si>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</si>
  <si>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</si>
  <si>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</si>
  <si>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</si>
  <si>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</si>
  <si>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</si>
  <si>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</si>
  <si>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</si>
  <si>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</si>
  <si>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</si>
  <si>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</si>
  <si>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</si>
  <si>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</si>
  <si>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</si>
  <si>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</si>
  <si>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</si>
  <si>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</si>
  <si>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</si>
  <si>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</si>
  <si>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</si>
  <si>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</si>
  <si>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</si>
  <si>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</si>
  <si>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</si>
  <si>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</si>
  <si>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</si>
  <si>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</si>
  <si>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</si>
  <si>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</si>
  <si>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</si>
  <si>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</si>
  <si>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</si>
  <si>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</si>
  <si>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</si>
  <si>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</si>
  <si>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</si>
  <si>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</si>
  <si>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</si>
  <si>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</si>
  <si>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</si>
  <si>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</si>
  <si>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</si>
  <si>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</si>
  <si>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</si>
  <si>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</si>
  <si>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</si>
  <si>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</si>
  <si>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</si>
  <si>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</si>
  <si>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</si>
  <si>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</si>
  <si>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</si>
  <si>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</si>
  <si>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</si>
  <si>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</si>
  <si>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</si>
  <si>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</si>
  <si>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</si>
  <si>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</si>
  <si>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</si>
  <si>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</si>
  <si>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</si>
  <si>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</si>
  <si>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</si>
  <si>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</si>
  <si>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</si>
  <si>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</si>
  <si>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</si>
  <si>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</si>
  <si>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</si>
  <si>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</si>
  <si>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</si>
  <si>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</si>
  <si>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</si>
  <si>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</si>
  <si>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</si>
  <si>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</si>
  <si>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</si>
  <si>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</si>
  <si>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</si>
  <si>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</si>
  <si>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</si>
  <si>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</si>
  <si>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</si>
  <si>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</si>
  <si>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</si>
  <si>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</si>
  <si>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</si>
  <si>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</si>
  <si>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</si>
  <si>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</si>
  <si>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</si>
  <si>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</si>
  <si>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</si>
  <si>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</si>
  <si>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</si>
  <si>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</si>
  <si>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</si>
  <si>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</si>
  <si>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</si>
  <si>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</si>
  <si>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</si>
  <si>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</si>
  <si>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</si>
  <si>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</si>
  <si>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</si>
  <si>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</si>
  <si>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</si>
  <si>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</si>
  <si>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</si>
  <si>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</si>
  <si>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</si>
  <si>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</si>
  <si>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</si>
  <si>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</si>
  <si>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</si>
  <si>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</si>
  <si>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</si>
  <si>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</si>
  <si>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</si>
  <si>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</si>
  <si>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</si>
  <si>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</si>
  <si>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</si>
  <si>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</si>
  <si>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</si>
  <si>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</si>
  <si>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</si>
  <si>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</si>
  <si>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</si>
  <si>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</si>
  <si>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</si>
  <si>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</si>
  <si>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</si>
  <si>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</si>
  <si>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</si>
  <si>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</si>
  <si>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</si>
  <si>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</si>
  <si>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</si>
  <si>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</si>
  <si>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</si>
  <si>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</si>
  <si>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</si>
  <si>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</si>
  <si>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</si>
  <si>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</si>
  <si>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</si>
  <si>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</si>
  <si>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</si>
  <si>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</si>
  <si>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</si>
  <si>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</si>
  <si>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</si>
  <si>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</si>
  <si>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</si>
  <si>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</si>
  <si>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</si>
  <si>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</si>
  <si>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</si>
  <si>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</si>
  <si>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</si>
  <si>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</si>
  <si>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</si>
  <si>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</si>
  <si>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</si>
  <si>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</si>
  <si>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</si>
  <si>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</si>
  <si>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</si>
  <si>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</si>
  <si>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</si>
  <si>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</si>
  <si>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</si>
  <si>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</si>
  <si>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</si>
  <si>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</si>
  <si>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</si>
  <si>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</si>
  <si>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</si>
  <si>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</si>
  <si>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</si>
  <si>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</si>
  <si>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</si>
  <si>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</si>
  <si>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</si>
  <si>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</si>
  <si>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</si>
  <si>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</si>
  <si>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</si>
  <si>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</si>
  <si>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</si>
  <si>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</si>
  <si>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</si>
  <si>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</si>
  <si>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</si>
  <si>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</si>
  <si>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</si>
  <si>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</si>
  <si>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</si>
  <si>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</si>
  <si>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</si>
  <si>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</si>
  <si>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</si>
  <si>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</si>
  <si>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</si>
  <si>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</si>
  <si>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</si>
  <si>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</si>
  <si>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</si>
  <si>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</si>
  <si>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</si>
  <si>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</si>
  <si>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</si>
  <si>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</si>
  <si>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</si>
  <si>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</si>
  <si>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</si>
  <si>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</si>
  <si>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</si>
  <si>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</si>
  <si>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</si>
  <si>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</si>
  <si>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</si>
  <si>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</si>
  <si>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</si>
  <si>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</si>
  <si>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</si>
  <si>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</si>
  <si>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</si>
  <si>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</si>
  <si>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</si>
  <si>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</si>
  <si>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</si>
  <si>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</si>
  <si>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</si>
  <si>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</si>
  <si>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</si>
  <si>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</si>
  <si>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</si>
  <si>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</si>
  <si>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</si>
  <si>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</si>
  <si>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</si>
  <si>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</si>
  <si>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</si>
  <si>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</si>
  <si>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</si>
  <si>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</si>
  <si>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</si>
  <si>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</si>
  <si>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</si>
  <si>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</si>
  <si>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</si>
  <si>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</si>
  <si>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</si>
  <si>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</si>
  <si>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</si>
  <si>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</si>
  <si>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</si>
  <si>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</si>
  <si>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</si>
  <si>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</si>
  <si>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</si>
  <si>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</si>
  <si>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</si>
  <si>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</si>
  <si>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</si>
  <si>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</si>
  <si>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</si>
  <si>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</si>
  <si>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</si>
  <si>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</si>
  <si>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</si>
  <si>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</si>
  <si>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</si>
  <si>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</si>
  <si>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</si>
  <si>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</si>
  <si>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</si>
  <si>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</si>
  <si>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</si>
  <si>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</si>
  <si>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</si>
  <si>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</si>
  <si>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</si>
  <si>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</si>
  <si>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</si>
  <si>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</si>
  <si>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</si>
  <si>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</si>
  <si>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</si>
  <si>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</si>
  <si>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</si>
  <si>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</si>
  <si>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</si>
  <si>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</si>
  <si>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</si>
  <si>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</si>
  <si>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</si>
  <si>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</si>
  <si>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</si>
  <si>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</si>
  <si>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</si>
  <si>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</si>
  <si>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</si>
  <si>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</si>
  <si>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</si>
  <si>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</si>
  <si>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</si>
  <si>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</si>
  <si>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</si>
  <si>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</si>
  <si>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</si>
  <si>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</si>
  <si>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</si>
  <si>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</si>
  <si>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</si>
  <si>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</si>
  <si>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</si>
  <si>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</si>
  <si>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</si>
  <si>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</si>
  <si>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</si>
  <si>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</si>
  <si>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</si>
  <si>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</si>
  <si>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</si>
  <si>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</si>
  <si>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</si>
  <si>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</si>
  <si>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</si>
  <si>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</si>
  <si>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</si>
  <si>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</si>
  <si>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</si>
  <si>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</si>
  <si>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</si>
  <si>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</si>
  <si>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</si>
  <si>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</si>
  <si>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</si>
  <si>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</si>
  <si>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</si>
  <si>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</si>
  <si>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</si>
  <si>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</si>
  <si>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</si>
  <si>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</si>
  <si>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</si>
  <si>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</si>
  <si>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</si>
  <si>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</si>
  <si>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</si>
  <si>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</si>
  <si>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</si>
  <si>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</si>
  <si>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</si>
  <si>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</si>
  <si>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</si>
  <si>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</si>
  <si>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</si>
  <si>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</si>
  <si>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</si>
  <si>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</si>
  <si>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</si>
  <si>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</si>
  <si>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</si>
  <si>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</si>
  <si>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</si>
  <si>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</si>
  <si>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</si>
  <si>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</si>
  <si>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</si>
  <si>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</si>
  <si>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</si>
  <si>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</si>
  <si>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</si>
  <si>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</si>
  <si>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</si>
  <si>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</si>
  <si>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</si>
  <si>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</si>
  <si>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</si>
  <si>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</si>
  <si>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</si>
  <si>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</si>
  <si>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</si>
  <si>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</si>
  <si>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</si>
  <si>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</si>
  <si>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</si>
  <si>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</si>
  <si>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</si>
  <si>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</si>
  <si>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</si>
  <si>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</si>
  <si>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</si>
  <si>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</si>
  <si>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</si>
  <si>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</si>
  <si>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</si>
  <si>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</si>
  <si>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</si>
  <si>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</si>
  <si>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</si>
  <si>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</si>
  <si>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</si>
  <si>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</si>
  <si>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</si>
  <si>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</si>
  <si>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</si>
  <si>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</si>
  <si>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</si>
  <si>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</si>
  <si>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</si>
  <si>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</si>
  <si>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</si>
  <si>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</si>
  <si>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</si>
  <si>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</si>
  <si>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</si>
  <si>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</si>
  <si>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</si>
  <si>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</si>
  <si>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</si>
  <si>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</si>
  <si>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</si>
  <si>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</si>
  <si>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</si>
  <si>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</si>
  <si>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</si>
  <si>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</si>
  <si>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</si>
  <si>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</si>
  <si>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</si>
  <si>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</si>
  <si>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</si>
  <si>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</si>
  <si>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</si>
  <si>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</si>
  <si>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</si>
  <si>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</si>
  <si>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</si>
  <si>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</si>
  <si>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</si>
  <si>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</si>
  <si>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</si>
  <si>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</si>
  <si>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</si>
  <si>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</si>
  <si>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</si>
  <si>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</si>
  <si>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</si>
  <si>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</si>
  <si>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</si>
  <si>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</si>
  <si>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</si>
  <si>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</si>
  <si>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</si>
  <si>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</si>
  <si>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</si>
  <si>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</si>
  <si>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</si>
  <si>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</si>
  <si>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</si>
  <si>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</si>
  <si>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</si>
  <si>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</si>
  <si>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</si>
  <si>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</si>
  <si>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</si>
  <si>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</si>
  <si>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</si>
  <si>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</si>
  <si>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</si>
  <si>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</si>
  <si>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</si>
  <si>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</si>
  <si>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</si>
  <si>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</si>
  <si>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</si>
  <si>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</si>
  <si>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</si>
  <si>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</si>
  <si>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</si>
  <si>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</si>
  <si>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</si>
  <si>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</si>
  <si>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</si>
  <si>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</si>
  <si>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</si>
  <si>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</si>
  <si>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</si>
  <si>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</si>
  <si>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</si>
  <si>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</si>
  <si>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</si>
  <si>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</si>
  <si>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</si>
  <si>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</si>
  <si>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</si>
  <si>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</si>
  <si>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</si>
  <si>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</si>
  <si>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</si>
  <si>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</si>
  <si>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</si>
  <si>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</si>
  <si>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</si>
  <si>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</si>
  <si>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</si>
  <si>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</si>
  <si>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</si>
  <si>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</si>
  <si>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</si>
  <si>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</si>
  <si>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</si>
  <si>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</si>
  <si>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</si>
  <si>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</si>
  <si>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</si>
  <si>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</si>
  <si>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</si>
  <si>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</si>
  <si>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</si>
  <si>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</si>
  <si>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</si>
  <si>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</si>
  <si>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</si>
  <si>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</si>
  <si>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</si>
  <si>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</si>
  <si>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</si>
  <si>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</si>
  <si>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</si>
  <si>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</si>
  <si>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</si>
  <si>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</si>
  <si>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</si>
  <si>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</si>
  <si>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</si>
  <si>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</si>
  <si>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</si>
  <si>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</si>
  <si>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</si>
  <si>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</si>
  <si>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</si>
  <si>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</si>
  <si>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</si>
  <si>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</si>
  <si>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</si>
  <si>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</si>
  <si>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</si>
  <si>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</si>
  <si>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</si>
  <si>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</si>
  <si>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</si>
  <si>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</si>
  <si>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</si>
  <si>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</si>
  <si>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</si>
  <si>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</si>
  <si>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</si>
  <si>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</si>
  <si>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</si>
  <si>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</si>
  <si>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</si>
  <si>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</si>
  <si>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</si>
  <si>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</si>
  <si>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</si>
  <si>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</si>
  <si>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</si>
  <si>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</si>
  <si>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</si>
  <si>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</si>
  <si>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</si>
  <si>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</si>
  <si>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</si>
  <si>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</si>
  <si>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</si>
  <si>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</si>
  <si>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</si>
  <si>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</si>
  <si>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</si>
  <si>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</si>
  <si>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</si>
  <si>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</si>
  <si>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</si>
  <si>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</si>
  <si>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</si>
  <si>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</si>
  <si>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</si>
  <si>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</si>
  <si>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</si>
  <si>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</si>
  <si>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</si>
  <si>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</si>
  <si>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</si>
  <si>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</si>
  <si>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</si>
  <si>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</si>
  <si>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</si>
  <si>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</si>
  <si>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</si>
  <si>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</si>
  <si>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</si>
  <si>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</si>
  <si>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</si>
  <si>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</si>
  <si>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</si>
  <si>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</si>
  <si>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</si>
  <si>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</si>
  <si>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</si>
  <si>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</si>
  <si>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</si>
  <si>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</si>
  <si>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</si>
  <si>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</si>
  <si>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</si>
  <si>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</si>
  <si>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</si>
  <si>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</si>
  <si>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</si>
  <si>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</si>
  <si>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</si>
  <si>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</si>
  <si>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</si>
  <si>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</si>
  <si>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</si>
  <si>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</si>
  <si>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</si>
  <si>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</si>
  <si>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</si>
  <si>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</si>
  <si>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</si>
  <si>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</si>
  <si>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</si>
  <si>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</si>
  <si>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</si>
  <si>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</si>
  <si>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</si>
  <si>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</si>
  <si>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</si>
  <si>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</si>
  <si>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</si>
  <si>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</si>
  <si>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</si>
  <si>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</si>
  <si>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</si>
  <si>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</si>
  <si>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</si>
  <si>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</si>
  <si>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</si>
  <si>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</si>
  <si>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</si>
  <si>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</si>
  <si>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</si>
  <si>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</si>
  <si>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</si>
  <si>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</si>
  <si>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</si>
  <si>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</si>
  <si>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</si>
  <si>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</si>
  <si>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</si>
  <si>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</si>
  <si>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</si>
  <si>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</si>
  <si>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</si>
  <si>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</si>
  <si>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</si>
  <si>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</si>
  <si>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</si>
  <si>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</si>
  <si>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</si>
  <si>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</si>
  <si>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</si>
  <si>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</si>
  <si>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</si>
  <si>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</si>
  <si>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</si>
  <si>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</si>
  <si>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</si>
  <si>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</si>
  <si>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</si>
  <si>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</si>
  <si>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</si>
  <si>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</si>
  <si>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</si>
  <si>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</si>
  <si>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</si>
  <si>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</si>
  <si>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</si>
  <si>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</si>
  <si>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</si>
  <si>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</si>
  <si>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</si>
  <si>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</si>
  <si>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</si>
  <si>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</si>
  <si>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</si>
  <si>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</si>
  <si>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</si>
  <si>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</si>
  <si>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</si>
  <si>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</si>
  <si>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</si>
  <si>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</si>
  <si>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</si>
  <si>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</si>
  <si>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</si>
  <si>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</si>
  <si>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</si>
  <si>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</si>
  <si>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</si>
  <si>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</si>
  <si>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</si>
  <si>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</si>
  <si>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</si>
  <si>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</si>
  <si>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</si>
  <si>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</si>
  <si>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</si>
  <si>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</si>
  <si>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</si>
  <si>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</si>
  <si>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</si>
  <si>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</si>
  <si>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</si>
  <si>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</si>
  <si>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</si>
  <si>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</si>
  <si>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</si>
  <si>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</si>
  <si>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</si>
  <si>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</si>
  <si>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</si>
  <si>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</si>
  <si>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</si>
  <si>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</si>
  <si>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</si>
  <si>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</si>
  <si>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</si>
  <si>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</si>
  <si>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</si>
  <si>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</si>
  <si>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</si>
  <si>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</si>
  <si>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</si>
  <si>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</si>
  <si>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</si>
  <si>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</si>
  <si>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</si>
  <si>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</si>
  <si>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</si>
  <si>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</si>
  <si>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</si>
  <si>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</si>
  <si>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</si>
  <si>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</si>
  <si>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</si>
  <si>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</si>
  <si>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</si>
  <si>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</si>
  <si>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</si>
  <si>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</si>
  <si>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</si>
  <si>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</si>
  <si>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</si>
  <si>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</si>
  <si>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</si>
  <si>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</si>
  <si>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</si>
  <si>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</si>
  <si>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</si>
  <si>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</si>
  <si>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</si>
  <si>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</si>
  <si>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</si>
  <si>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</si>
  <si>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</si>
  <si>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</si>
  <si>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</si>
  <si>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</si>
  <si>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</si>
  <si>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</si>
  <si>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</si>
  <si>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</si>
  <si>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</si>
  <si>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</si>
  <si>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</si>
  <si>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</si>
  <si>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</si>
  <si>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</si>
  <si>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</si>
  <si>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</si>
  <si>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</si>
  <si>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</si>
  <si>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</si>
  <si>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</si>
  <si>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</si>
  <si>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</si>
  <si>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</si>
  <si>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</si>
  <si>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</si>
  <si>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</si>
  <si>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</si>
  <si>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</si>
  <si>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</si>
  <si>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</si>
  <si>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</si>
  <si>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</si>
  <si>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</si>
  <si>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</si>
  <si>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</si>
  <si>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</si>
  <si>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</si>
  <si>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</si>
  <si>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</si>
  <si>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</si>
  <si>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</si>
  <si>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</si>
  <si>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</si>
  <si>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</si>
  <si>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</si>
  <si>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</si>
  <si>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</si>
  <si>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</si>
  <si>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</si>
  <si>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</si>
  <si>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</si>
  <si>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</si>
  <si>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</si>
  <si>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</si>
  <si>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</si>
  <si>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</si>
  <si>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</si>
  <si>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</si>
  <si>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</si>
  <si>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</si>
  <si>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</si>
  <si>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</si>
  <si>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</si>
  <si>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</si>
  <si>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</si>
  <si>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</si>
  <si>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</si>
  <si>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</si>
  <si>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</si>
  <si>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</si>
  <si>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</si>
  <si>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</si>
  <si>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</si>
  <si>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</si>
  <si>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</si>
  <si>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</si>
  <si>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</si>
  <si>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</si>
  <si>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</si>
  <si>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</si>
  <si>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</si>
  <si>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</si>
  <si>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</si>
  <si>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</si>
  <si>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</si>
  <si>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</si>
  <si>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</si>
  <si>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</si>
  <si>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</si>
  <si>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</si>
  <si>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</si>
  <si>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</si>
  <si>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</si>
  <si>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</si>
  <si>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</si>
  <si>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</si>
  <si>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</si>
  <si>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</si>
  <si>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</si>
  <si>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</si>
  <si>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</si>
  <si>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</si>
  <si>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</si>
  <si>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</si>
  <si>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</si>
  <si>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</si>
  <si>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</si>
  <si>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</si>
  <si>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</si>
  <si>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</si>
  <si>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</si>
  <si>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</si>
  <si>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</si>
  <si>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</si>
  <si>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</si>
  <si>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</si>
  <si>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</si>
  <si>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</si>
  <si>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</si>
  <si>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</si>
  <si>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</si>
  <si>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</si>
  <si>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</si>
  <si>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</si>
  <si>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</si>
  <si>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</si>
  <si>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</si>
  <si>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</si>
  <si>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</si>
  <si>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</si>
  <si>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</si>
  <si>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</si>
  <si>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</si>
  <si>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</si>
  <si>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</si>
  <si>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</si>
  <si>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</si>
  <si>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</si>
  <si>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</si>
  <si>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</si>
  <si>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</si>
  <si>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</si>
  <si>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</si>
  <si>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</si>
  <si>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</si>
  <si>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</si>
  <si>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</si>
  <si>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</si>
  <si>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</si>
  <si>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</si>
  <si>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</si>
  <si>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</si>
  <si>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</si>
  <si>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</si>
  <si>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</si>
  <si>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</si>
  <si>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</si>
  <si>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</si>
  <si>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</si>
  <si>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</si>
  <si>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</si>
  <si>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</si>
  <si>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</si>
  <si>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</si>
  <si>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</si>
  <si>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</si>
  <si>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</si>
  <si>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</si>
  <si>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</si>
  <si>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</si>
  <si>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</si>
  <si>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</si>
  <si>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</si>
  <si>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</si>
  <si>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</si>
  <si>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</si>
  <si>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</si>
  <si>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</si>
  <si>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</si>
  <si>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</si>
  <si>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</si>
  <si>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</si>
  <si>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</si>
  <si>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</si>
  <si>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</si>
  <si>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</si>
  <si>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</si>
  <si>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</si>
  <si>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</si>
  <si>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</si>
  <si>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</si>
  <si>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</si>
  <si>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</si>
  <si>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</si>
  <si>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</si>
  <si>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</si>
  <si>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</si>
  <si>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</si>
  <si>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</si>
  <si>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</si>
  <si>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</si>
  <si>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</si>
  <si>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</si>
  <si>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</si>
  <si>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</si>
  <si>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</si>
  <si>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</si>
  <si>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</si>
  <si>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</si>
  <si>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</si>
  <si>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</si>
  <si>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</si>
  <si>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</si>
  <si>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</si>
  <si>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</si>
  <si>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</si>
  <si>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</si>
  <si>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</si>
  <si>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</si>
  <si>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</si>
  <si>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</si>
  <si>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</si>
  <si>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</si>
  <si>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</si>
  <si>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</si>
  <si>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</si>
  <si>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</si>
  <si>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</si>
  <si>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</si>
  <si>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</si>
  <si>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</si>
  <si>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</si>
  <si>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</si>
  <si>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</si>
  <si>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</si>
  <si>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</si>
  <si>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</si>
  <si>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</si>
  <si>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</si>
  <si>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</si>
  <si>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</si>
  <si>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</si>
  <si>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</si>
  <si>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</si>
  <si>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</si>
  <si>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</si>
  <si>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</si>
  <si>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</si>
  <si>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</si>
  <si>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</si>
  <si>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</si>
  <si>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</si>
  <si>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</si>
  <si>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</si>
  <si>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</si>
  <si>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</si>
  <si>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</si>
  <si>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</si>
  <si>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</si>
  <si>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</si>
  <si>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</si>
  <si>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</si>
  <si>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</si>
  <si>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</si>
  <si>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</si>
  <si>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</si>
  <si>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</si>
  <si>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</si>
  <si>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</si>
  <si>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</si>
  <si>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</si>
  <si>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</si>
  <si>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</si>
  <si>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</si>
  <si>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</si>
  <si>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</si>
  <si>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</si>
  <si>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</si>
  <si>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</si>
  <si>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</si>
  <si>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</si>
  <si>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</si>
  <si>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</si>
  <si>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</si>
  <si>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</si>
  <si>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</si>
  <si>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</si>
  <si>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</si>
  <si>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</si>
  <si>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</si>
  <si>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</si>
  <si>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</si>
  <si>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</si>
  <si>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</si>
  <si>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</si>
  <si>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</si>
  <si>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</si>
  <si>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</si>
  <si>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</si>
  <si>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</si>
  <si>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</si>
  <si>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</si>
  <si>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</si>
  <si>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</si>
  <si>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</si>
  <si>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</si>
  <si>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</si>
  <si>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</si>
  <si>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</si>
  <si>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</si>
  <si>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</si>
  <si>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</si>
  <si>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</si>
  <si>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</si>
  <si>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</si>
  <si>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</si>
  <si>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</si>
  <si>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</si>
  <si>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</si>
  <si>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</si>
  <si>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</si>
  <si>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</si>
  <si>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</si>
  <si>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</si>
  <si>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</si>
  <si>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</si>
  <si>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</si>
  <si>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</si>
  <si>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</si>
  <si>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</si>
  <si>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</si>
  <si>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</si>
  <si>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</si>
  <si>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</si>
  <si>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</si>
  <si>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</si>
  <si>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</si>
  <si>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</si>
  <si>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</si>
  <si>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</si>
  <si>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</si>
  <si>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</si>
  <si>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</si>
  <si>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</si>
  <si>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</si>
  <si>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</si>
  <si>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</si>
  <si>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</si>
  <si>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</si>
  <si>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</si>
  <si>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</si>
  <si>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</si>
  <si>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</si>
  <si>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</si>
  <si>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</si>
  <si>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</si>
  <si>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</si>
  <si>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</si>
  <si>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</si>
  <si>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</si>
  <si>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</si>
  <si>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</si>
  <si>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</si>
  <si>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</si>
  <si>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</si>
  <si>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</si>
  <si>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</si>
  <si>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</si>
  <si>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</si>
  <si>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</si>
  <si>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</si>
  <si>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</si>
  <si>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</si>
  <si>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</si>
  <si>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</si>
  <si>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</si>
  <si>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</si>
  <si>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</si>
  <si>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</si>
  <si>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</si>
  <si>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</si>
  <si>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</si>
  <si>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</si>
  <si>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</si>
  <si>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</si>
  <si>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</si>
  <si>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</si>
  <si>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</si>
  <si>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</si>
  <si>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</si>
  <si>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</si>
  <si>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</si>
  <si>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</si>
  <si>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</si>
  <si>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</si>
  <si>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</si>
  <si>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</si>
  <si>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</si>
  <si>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</si>
  <si>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</si>
  <si>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</si>
  <si>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</si>
  <si>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</si>
  <si>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</si>
  <si>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</si>
  <si>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</si>
  <si>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</si>
  <si>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</si>
  <si>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</si>
  <si>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</si>
  <si>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</si>
  <si>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</si>
  <si>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</si>
  <si>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</si>
  <si>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</si>
  <si>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</si>
  <si>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</si>
  <si>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</si>
  <si>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</si>
  <si>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</si>
  <si>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</si>
  <si>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</si>
  <si>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</si>
  <si>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</si>
  <si>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</si>
  <si>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</si>
  <si>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</si>
  <si>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</si>
  <si>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</si>
  <si>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</si>
  <si>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</si>
  <si>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</si>
  <si>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</si>
  <si>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</si>
  <si>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</si>
  <si>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</si>
  <si>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</si>
  <si>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</si>
  <si>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</si>
  <si>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</si>
  <si>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</si>
  <si>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</si>
  <si>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</si>
  <si>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</si>
  <si>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</si>
  <si>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</si>
  <si>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</si>
  <si>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</si>
  <si>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</si>
  <si>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</si>
  <si>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</si>
  <si>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</si>
  <si>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</si>
  <si>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</si>
  <si>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</si>
  <si>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</si>
  <si>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</si>
  <si>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</si>
  <si>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</si>
  <si>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</si>
  <si>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</si>
  <si>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</si>
  <si>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</si>
  <si>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</si>
  <si>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</si>
  <si>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</si>
  <si>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</si>
  <si>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</si>
  <si>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</si>
  <si>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</si>
  <si>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</si>
  <si>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</si>
  <si>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</si>
  <si>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</si>
  <si>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</si>
  <si>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</si>
  <si>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</si>
  <si>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</si>
  <si>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</si>
  <si>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</si>
  <si>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</si>
  <si>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</si>
  <si>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</si>
  <si>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</si>
  <si>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</si>
  <si>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</si>
  <si>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</si>
  <si>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</si>
  <si>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</si>
  <si>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</si>
  <si>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</si>
  <si>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</si>
  <si>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</si>
  <si>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</si>
  <si>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</si>
  <si>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</si>
  <si>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</si>
  <si>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</si>
  <si>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</si>
  <si>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</si>
  <si>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</si>
  <si>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</si>
  <si>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</si>
  <si>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</si>
  <si>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</si>
  <si>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</si>
  <si>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</si>
  <si>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</si>
  <si>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</si>
  <si>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</si>
  <si>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</si>
  <si>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</si>
  <si>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</si>
  <si>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</si>
  <si>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</si>
  <si>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</si>
  <si>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</si>
  <si>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</si>
  <si>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</si>
  <si>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</si>
  <si>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</si>
  <si>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</si>
  <si>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</si>
  <si>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</si>
  <si>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</si>
  <si>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</si>
  <si>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</si>
  <si>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</si>
  <si>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</si>
  <si>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</si>
  <si>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</si>
  <si>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</si>
  <si>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</si>
  <si>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</si>
  <si>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</si>
  <si>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</si>
  <si>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</si>
  <si>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</si>
  <si>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</si>
  <si>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</si>
  <si>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</si>
  <si>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</si>
  <si>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</si>
  <si>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</si>
  <si>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</si>
  <si>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</si>
  <si>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</si>
  <si>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</si>
  <si>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</si>
  <si>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</si>
  <si>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</si>
  <si>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</si>
  <si>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</si>
  <si>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</si>
  <si>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</si>
  <si>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</si>
  <si>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</si>
  <si>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</si>
  <si>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</si>
  <si>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</si>
  <si>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</si>
  <si>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</si>
  <si>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</si>
  <si>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</si>
  <si>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</si>
  <si>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</si>
  <si>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</si>
  <si>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</si>
  <si>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</si>
  <si>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</si>
  <si>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</si>
  <si>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</si>
  <si>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</si>
  <si>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</si>
  <si>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</si>
  <si>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</si>
  <si>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</si>
  <si>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</si>
  <si>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</si>
  <si>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</si>
  <si>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</si>
  <si>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</si>
  <si>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</si>
  <si>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</si>
  <si>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</si>
  <si>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</si>
  <si>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</si>
  <si>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</si>
  <si>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</si>
  <si>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</si>
  <si>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</si>
  <si>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</si>
  <si>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</si>
  <si>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</si>
  <si>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</si>
  <si>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</si>
  <si>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</si>
  <si>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</si>
  <si>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</si>
  <si>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</si>
  <si>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</si>
  <si>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</si>
  <si>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</si>
  <si>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</si>
  <si>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</si>
  <si>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</si>
  <si>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</si>
  <si>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</si>
  <si>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</si>
  <si>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</si>
  <si>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</si>
  <si>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</si>
  <si>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</si>
  <si>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</si>
  <si>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</si>
  <si>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</si>
  <si>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</si>
  <si>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</si>
  <si>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</si>
  <si>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</si>
  <si>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</si>
  <si>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</si>
  <si>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</si>
  <si>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</si>
  <si>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</si>
  <si>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</si>
  <si>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</si>
  <si>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</si>
  <si>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</si>
  <si>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</si>
  <si>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</si>
  <si>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</si>
  <si>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</si>
  <si>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</si>
  <si>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</si>
  <si>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</si>
  <si>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</si>
  <si>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</si>
  <si>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</si>
  <si>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</si>
  <si>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</si>
  <si>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</si>
  <si>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</si>
  <si>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</si>
  <si>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</si>
  <si>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</si>
  <si>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</si>
  <si>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</si>
  <si>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</si>
  <si>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</si>
  <si>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</si>
  <si>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</si>
  <si>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</si>
  <si>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</si>
  <si>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</si>
  <si>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</si>
  <si>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</si>
  <si>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</si>
  <si>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</si>
  <si>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</si>
  <si>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</si>
  <si>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</si>
  <si>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</si>
  <si>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</si>
  <si>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</si>
  <si>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</si>
  <si>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</si>
  <si>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</si>
  <si>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</si>
  <si>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</si>
  <si>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</si>
  <si>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</si>
  <si>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</si>
  <si>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</si>
  <si>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</si>
  <si>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</si>
  <si>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</si>
  <si>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</si>
  <si>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</si>
  <si>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</si>
  <si>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</si>
  <si>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</si>
  <si>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</si>
  <si>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</si>
  <si>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</si>
  <si>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</si>
  <si>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</si>
  <si>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</si>
  <si>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</si>
  <si>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</si>
  <si>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</si>
  <si>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</si>
  <si>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</si>
  <si>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</si>
  <si>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</si>
  <si>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</si>
  <si>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</si>
  <si>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</si>
  <si>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</si>
  <si>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</si>
  <si>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</si>
  <si>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</si>
  <si>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</si>
  <si>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</si>
  <si>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</si>
  <si>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</si>
  <si>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</si>
  <si>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</si>
  <si>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</si>
  <si>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</si>
  <si>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</si>
  <si>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</si>
  <si>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</si>
  <si>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</si>
  <si>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</si>
  <si>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</si>
  <si>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</si>
  <si>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</si>
  <si>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</si>
  <si>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</si>
  <si>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</si>
  <si>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</si>
  <si>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</si>
  <si>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</si>
  <si>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</si>
  <si>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</si>
  <si>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</si>
  <si>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</si>
  <si>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</si>
  <si>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</si>
  <si>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</si>
  <si>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</si>
  <si>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</si>
  <si>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</si>
  <si>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</si>
  <si>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</si>
  <si>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</si>
  <si>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</si>
  <si>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</si>
  <si>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</si>
  <si>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</si>
  <si>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</si>
  <si>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</si>
  <si>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</si>
  <si>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</si>
  <si>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</si>
  <si>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</si>
  <si>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</si>
  <si>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</si>
  <si>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</si>
  <si>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</si>
  <si>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</si>
  <si>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</si>
  <si>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</si>
  <si>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</si>
  <si>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</si>
  <si>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</si>
  <si>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</si>
  <si>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</si>
  <si>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</si>
  <si>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</si>
  <si>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</si>
  <si>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</si>
  <si>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</si>
  <si>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</si>
  <si>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</si>
  <si>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</si>
  <si>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</si>
  <si>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</si>
  <si>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</si>
  <si>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</si>
  <si>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</si>
  <si>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</si>
  <si>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</si>
  <si>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</si>
  <si>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</si>
  <si>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</si>
  <si>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</si>
  <si>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</si>
  <si>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</si>
  <si>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</si>
  <si>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</si>
  <si>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</si>
  <si>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</si>
  <si>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</si>
  <si>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</si>
  <si>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</si>
  <si>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</si>
  <si>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</si>
  <si>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</si>
  <si>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</si>
  <si>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</si>
  <si>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</si>
  <si>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</si>
  <si>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</si>
  <si>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</si>
  <si>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</si>
  <si>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</si>
  <si>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</si>
  <si>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</si>
  <si>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</si>
  <si>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</si>
  <si>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</si>
  <si>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</si>
  <si>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</si>
  <si>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</si>
  <si>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</si>
  <si>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</si>
  <si>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</si>
  <si>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</si>
  <si>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</si>
  <si>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</si>
  <si>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</si>
  <si>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</si>
  <si>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</si>
  <si>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</si>
  <si>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</si>
  <si>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</si>
  <si>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</si>
  <si>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</si>
  <si>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</si>
  <si>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</si>
  <si>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</si>
  <si>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</si>
  <si>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</si>
  <si>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</si>
  <si>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</si>
  <si>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</si>
  <si>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</si>
  <si>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</si>
  <si>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</si>
  <si>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</si>
  <si>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</si>
  <si>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</si>
  <si>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</si>
  <si>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</si>
  <si>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</si>
  <si>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</si>
  <si>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</si>
  <si>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</si>
  <si>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</si>
  <si>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</si>
  <si>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</si>
  <si>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</si>
  <si>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</si>
  <si>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</si>
  <si>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</si>
  <si>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</si>
  <si>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</si>
  <si>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</si>
  <si>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</si>
  <si>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</si>
  <si>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</si>
  <si>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</si>
  <si>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</si>
  <si>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</si>
  <si>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</si>
  <si>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</si>
  <si>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</si>
  <si>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</si>
  <si>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</si>
  <si>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</si>
  <si>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</si>
  <si>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</si>
  <si>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</si>
  <si>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</si>
  <si>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</si>
  <si>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</si>
  <si>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</si>
  <si>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</si>
  <si>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</si>
  <si>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</si>
  <si>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</si>
  <si>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</si>
  <si>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</si>
  <si>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</si>
  <si>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</si>
  <si>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</si>
  <si>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</si>
  <si>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</si>
  <si>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</si>
  <si>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</si>
  <si>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</si>
  <si>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</si>
  <si>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</si>
  <si>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</si>
  <si>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</si>
  <si>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</si>
  <si>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</si>
  <si>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</si>
  <si>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</si>
  <si>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</si>
  <si>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</si>
  <si>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</si>
  <si>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</si>
  <si>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</si>
  <si>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</si>
  <si>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</si>
  <si>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</si>
  <si>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</si>
  <si>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</si>
  <si>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</si>
  <si>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</si>
  <si>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</si>
  <si>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</si>
  <si>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</si>
  <si>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</si>
  <si>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</si>
  <si>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</si>
  <si>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</si>
  <si>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</si>
  <si>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</si>
  <si>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</si>
  <si>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</si>
  <si>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</si>
  <si>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</si>
  <si>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</si>
  <si>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</si>
  <si>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</si>
  <si>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</si>
  <si>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</si>
  <si>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</si>
  <si>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</si>
  <si>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</si>
  <si>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</si>
  <si>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</si>
  <si>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</si>
  <si>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</si>
  <si>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</si>
  <si>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</si>
  <si>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</si>
  <si>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</si>
  <si>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</si>
  <si>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</si>
  <si>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</si>
  <si>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</si>
  <si>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</si>
  <si>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</si>
  <si>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</si>
  <si>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</si>
  <si>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</si>
  <si>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</si>
  <si>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</si>
  <si>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</si>
  <si>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</si>
  <si>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</si>
  <si>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</si>
  <si>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</si>
  <si>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</si>
  <si>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</si>
  <si>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</si>
  <si>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</si>
  <si>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</si>
  <si>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</si>
  <si>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</si>
  <si>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</si>
  <si>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</si>
  <si>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</si>
  <si>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</si>
  <si>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</si>
  <si>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</si>
  <si>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</si>
  <si>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</si>
  <si>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</si>
  <si>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</si>
  <si>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</si>
  <si>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</si>
  <si>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</si>
  <si>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</si>
  <si>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</si>
  <si>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</si>
  <si>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</si>
  <si>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</si>
  <si>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</si>
  <si>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</si>
  <si>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</si>
  <si>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</si>
  <si>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</si>
  <si>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</si>
  <si>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</si>
  <si>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</si>
  <si>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</si>
  <si>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</si>
  <si>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</si>
  <si>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</si>
  <si>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</si>
  <si>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</si>
  <si>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</si>
  <si>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</si>
  <si>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</si>
  <si>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</si>
  <si>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</si>
  <si>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</si>
  <si>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</si>
  <si>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</si>
  <si>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</si>
  <si>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</si>
  <si>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</si>
  <si>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</si>
  <si>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</si>
  <si>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</si>
  <si>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</si>
  <si>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</si>
  <si>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</si>
  <si>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</si>
  <si>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</si>
  <si>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</si>
  <si>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</si>
  <si>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</si>
  <si>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</si>
  <si>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</si>
  <si>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</si>
  <si>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</si>
  <si>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</si>
  <si>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</si>
  <si>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</si>
  <si>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</si>
  <si>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</si>
  <si>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</si>
  <si>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</si>
  <si>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</si>
  <si>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</si>
  <si>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</si>
  <si>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</si>
  <si>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</si>
  <si>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</si>
  <si>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</si>
  <si>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</si>
  <si>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</si>
  <si>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</si>
  <si>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</si>
  <si>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</si>
  <si>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</si>
  <si>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</si>
  <si>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</si>
  <si>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</si>
  <si>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</si>
  <si>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</si>
  <si>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</si>
  <si>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</si>
  <si>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</si>
  <si>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</si>
  <si>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</si>
  <si>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</si>
  <si>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</si>
  <si>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</si>
  <si>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</si>
  <si>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</si>
  <si>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</si>
  <si>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</si>
  <si>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</si>
  <si>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</si>
  <si>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</si>
  <si>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</si>
  <si>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</si>
  <si>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</si>
  <si>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</si>
  <si>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</si>
  <si>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</si>
  <si>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</si>
  <si>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</si>
  <si>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</si>
  <si>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</si>
  <si>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</si>
  <si>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</si>
  <si>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</si>
  <si>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</si>
  <si>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</si>
  <si>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</si>
  <si>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</si>
  <si>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</si>
  <si>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</si>
  <si>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</si>
  <si>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</si>
  <si>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</si>
  <si>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</si>
  <si>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</si>
  <si>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</si>
  <si>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</si>
  <si>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</si>
  <si>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</si>
  <si>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</si>
  <si>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</si>
  <si>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</si>
  <si>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</si>
  <si>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</si>
  <si>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</si>
  <si>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</si>
  <si>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</si>
  <si>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</si>
  <si>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</si>
  <si>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</si>
  <si>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</si>
  <si>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</si>
  <si>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</si>
  <si>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</si>
  <si>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</si>
  <si>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</si>
  <si>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</si>
  <si>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</si>
  <si>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</si>
  <si>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</si>
  <si>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</si>
  <si>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</si>
  <si>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</si>
  <si>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</si>
  <si>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</si>
  <si>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</si>
  <si>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</si>
  <si>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</si>
  <si>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</si>
  <si>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</si>
  <si>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</si>
  <si>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</si>
  <si>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</si>
  <si>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</si>
  <si>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</si>
  <si>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</si>
  <si>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</si>
  <si>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</si>
  <si>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</si>
  <si>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</si>
  <si>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</si>
  <si>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</si>
  <si>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</si>
  <si>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</si>
  <si>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</si>
  <si>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</si>
  <si>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</si>
  <si>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</si>
  <si>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</si>
  <si>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</si>
  <si>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</si>
  <si>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</si>
  <si>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</si>
  <si>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</si>
  <si>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</si>
  <si>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</si>
  <si>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</si>
  <si>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</si>
  <si>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</si>
  <si>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</si>
  <si>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</si>
  <si>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</si>
  <si>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</si>
  <si>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</si>
  <si>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</si>
  <si>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</si>
  <si>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</si>
  <si>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</si>
  <si>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</si>
  <si>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</si>
  <si>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</si>
  <si>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</si>
  <si>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</si>
  <si>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</si>
  <si>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</si>
  <si>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</si>
  <si>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</si>
  <si>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</si>
  <si>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</si>
  <si>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</si>
  <si>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</si>
  <si>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</si>
  <si>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</si>
  <si>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</si>
  <si>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</si>
  <si>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</si>
  <si>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</si>
  <si>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</si>
  <si>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</si>
  <si>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</si>
  <si>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</si>
  <si>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</si>
  <si>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</si>
  <si>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</si>
  <si>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</si>
  <si>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</si>
  <si>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</si>
  <si>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</si>
  <si>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</si>
  <si>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</si>
  <si>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</si>
  <si>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</si>
  <si>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</si>
  <si>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</si>
  <si>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</si>
  <si>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</si>
  <si>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</si>
  <si>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</si>
  <si>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</si>
  <si>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</si>
  <si>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</si>
  <si>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</si>
  <si>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</si>
  <si>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</si>
  <si>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</si>
  <si>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</si>
  <si>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</si>
  <si>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</si>
  <si>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</si>
  <si>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</si>
  <si>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</si>
  <si>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</si>
  <si>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</si>
  <si>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</si>
  <si>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</si>
  <si>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</si>
  <si>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</si>
  <si>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</si>
  <si>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</si>
  <si>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</si>
  <si>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</si>
  <si>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</si>
  <si>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</si>
  <si>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</si>
  <si>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</si>
  <si>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</si>
  <si>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</si>
  <si>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</si>
  <si>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</si>
  <si>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</si>
  <si>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</si>
  <si>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</si>
  <si>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</si>
  <si>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</si>
  <si>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</si>
  <si>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</si>
  <si>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</si>
  <si>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</si>
  <si>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</si>
  <si>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</si>
  <si>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</si>
  <si>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</si>
  <si>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</si>
  <si>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</si>
  <si>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</si>
  <si>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</si>
  <si>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</si>
  <si>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</si>
  <si>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</si>
  <si>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</si>
  <si>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</si>
  <si>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</si>
  <si>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</si>
  <si>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</si>
  <si>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</si>
  <si>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</si>
  <si>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</si>
  <si>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</si>
  <si>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</si>
  <si>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</si>
  <si>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</si>
  <si>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</si>
  <si>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</si>
  <si>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</si>
  <si>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</si>
  <si>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</si>
  <si>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</si>
  <si>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</si>
  <si>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</si>
  <si>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</si>
  <si>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</si>
  <si>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</si>
  <si>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</si>
  <si>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</si>
  <si>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</si>
  <si>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</si>
  <si>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</si>
  <si>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</si>
  <si>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</si>
  <si>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</si>
  <si>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</si>
  <si>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</si>
  <si>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</si>
  <si>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</si>
  <si>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</si>
  <si>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</si>
  <si>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</si>
  <si>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</si>
  <si>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</si>
  <si>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</si>
  <si>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</si>
  <si>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</si>
  <si>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</si>
  <si>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</si>
  <si>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</si>
  <si>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</si>
  <si>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</si>
  <si>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</si>
  <si>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</si>
  <si>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</si>
  <si>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</si>
  <si>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</si>
  <si>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</si>
  <si>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</si>
  <si>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</si>
  <si>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</si>
  <si>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</si>
  <si>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</si>
  <si>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</si>
  <si>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</si>
  <si>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</si>
  <si>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</si>
  <si>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</si>
  <si>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</si>
  <si>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</si>
  <si>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</si>
  <si>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</si>
  <si>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</si>
  <si>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</si>
  <si>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</si>
  <si>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</si>
  <si>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</si>
  <si>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</si>
  <si>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</si>
  <si>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</si>
  <si>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</si>
  <si>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</si>
  <si>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</si>
  <si>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</si>
  <si>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</si>
  <si>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</si>
  <si>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</si>
  <si>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</si>
  <si>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</si>
  <si>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</si>
  <si>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</si>
  <si>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</si>
  <si>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</si>
  <si>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</si>
  <si>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</si>
  <si>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</si>
  <si>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</si>
  <si>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</si>
  <si>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</si>
  <si>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</si>
  <si>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</si>
  <si>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</si>
  <si>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</si>
  <si>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</si>
  <si>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</si>
  <si>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</si>
  <si>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</si>
  <si>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</si>
  <si>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</si>
  <si>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</si>
  <si>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</si>
  <si>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</si>
  <si>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</si>
  <si>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</si>
  <si>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</si>
  <si>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</si>
  <si>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</si>
  <si>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</si>
  <si>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</si>
  <si>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</si>
  <si>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</si>
  <si>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</si>
  <si>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</si>
  <si>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</si>
  <si>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</si>
  <si>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</si>
  <si>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</si>
  <si>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</si>
  <si>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</si>
  <si>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</si>
  <si>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</si>
  <si>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</si>
  <si>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</si>
  <si>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</si>
  <si>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</si>
  <si>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</si>
  <si>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</si>
  <si>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</si>
  <si>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</si>
  <si>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</si>
  <si>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</si>
  <si>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</si>
  <si>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</si>
  <si>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</si>
  <si>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</si>
  <si>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</si>
  <si>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</si>
  <si>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</si>
  <si>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</si>
  <si>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</si>
  <si>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</si>
  <si>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</si>
  <si>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</si>
  <si>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</si>
  <si>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</si>
  <si>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</si>
  <si>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</si>
  <si>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</si>
  <si>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</si>
  <si>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</si>
  <si>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</si>
  <si>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</si>
  <si>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</si>
  <si>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</si>
  <si>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</si>
  <si>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</si>
  <si>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</si>
  <si>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</si>
  <si>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</si>
  <si>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</si>
  <si>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</si>
  <si>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</si>
  <si>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</si>
  <si>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</si>
  <si>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</si>
  <si>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</si>
  <si>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</si>
  <si>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</si>
  <si>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</si>
  <si>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</si>
  <si>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</si>
  <si>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</si>
  <si>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</si>
  <si>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</si>
  <si>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</si>
  <si>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</si>
  <si>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</si>
  <si>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</si>
  <si>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</si>
  <si>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</si>
  <si>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</si>
  <si>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</si>
  <si>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</si>
  <si>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</si>
  <si>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</si>
  <si>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</si>
  <si>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</si>
  <si>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</si>
  <si>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</si>
  <si>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</si>
  <si>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</si>
  <si>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</si>
  <si>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</si>
  <si>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</si>
  <si>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</si>
  <si>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</si>
  <si>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</si>
  <si>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</si>
  <si>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</si>
  <si>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</si>
  <si>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</si>
  <si>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</si>
  <si>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</si>
  <si>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</si>
  <si>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</si>
  <si>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</si>
  <si>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</si>
  <si>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</si>
  <si>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</si>
  <si>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</si>
  <si>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</si>
  <si>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</si>
  <si>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</si>
  <si>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</si>
  <si>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</si>
  <si>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</si>
  <si>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</si>
  <si>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</si>
  <si>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</si>
  <si>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</si>
  <si>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</si>
  <si>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</si>
  <si>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</si>
  <si>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</si>
  <si>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</si>
  <si>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</si>
  <si>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</si>
  <si>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</si>
  <si>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</si>
  <si>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</si>
  <si>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</si>
  <si>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</si>
  <si>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</si>
  <si>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</si>
  <si>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</si>
  <si>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</si>
  <si>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</si>
  <si>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</si>
  <si>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</si>
  <si>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</si>
  <si>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</si>
  <si>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</si>
  <si>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</si>
  <si>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</si>
  <si>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</si>
  <si>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</si>
  <si>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</si>
  <si>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</si>
  <si>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</si>
  <si>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</si>
  <si>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</si>
  <si>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</si>
  <si>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</si>
  <si>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</si>
  <si>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</si>
  <si>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</si>
  <si>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</si>
  <si>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</si>
  <si>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</si>
  <si>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</si>
  <si>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</si>
  <si>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</si>
  <si>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</si>
  <si>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</si>
  <si>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</si>
  <si>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</si>
  <si>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</si>
  <si>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</si>
  <si>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</si>
  <si>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</si>
  <si>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</si>
  <si>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</si>
  <si>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</si>
  <si>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</si>
  <si>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</si>
  <si>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</si>
  <si>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</si>
  <si>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</si>
  <si>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</si>
  <si>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</si>
  <si>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</si>
  <si>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</si>
  <si>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</si>
  <si>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</si>
  <si>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</si>
  <si>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</si>
  <si>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</si>
  <si>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</si>
  <si>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</si>
  <si>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</si>
  <si>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</si>
  <si>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</si>
  <si>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</si>
  <si>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</si>
  <si>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</si>
  <si>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</si>
  <si>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</si>
  <si>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</si>
  <si>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</si>
  <si>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</si>
  <si>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</si>
  <si>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</si>
  <si>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</si>
  <si>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</si>
  <si>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</si>
  <si>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</si>
  <si>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</si>
  <si>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</si>
  <si>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</si>
  <si>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</si>
  <si>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</si>
  <si>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</si>
  <si>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</si>
  <si>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</si>
  <si>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</si>
  <si>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</si>
  <si>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</si>
  <si>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</si>
  <si>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</si>
  <si>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</si>
  <si>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</si>
  <si>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</si>
  <si>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</si>
  <si>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</si>
  <si>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</si>
  <si>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</si>
  <si>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</si>
  <si>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</si>
  <si>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</si>
  <si>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</si>
  <si>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</si>
  <si>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</si>
  <si>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</si>
  <si>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</si>
  <si>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</si>
  <si>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</si>
  <si>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</si>
  <si>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</si>
  <si>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</si>
  <si>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</si>
  <si>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</si>
  <si>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</si>
  <si>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</si>
  <si>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</si>
  <si>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</si>
  <si>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</si>
  <si>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</si>
  <si>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</si>
  <si>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</si>
  <si>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</si>
  <si>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</si>
  <si>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</si>
  <si>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</si>
  <si>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</si>
  <si>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</si>
  <si>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</si>
  <si>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</si>
  <si>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</si>
  <si>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</si>
  <si>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</si>
  <si>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</si>
  <si>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</si>
  <si>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</si>
  <si>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</si>
  <si>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</si>
  <si>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</si>
  <si>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</si>
  <si>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</si>
  <si>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</si>
  <si>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</si>
  <si>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</si>
  <si>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</si>
  <si>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</si>
  <si>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</si>
  <si>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</si>
  <si>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</si>
  <si>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</si>
  <si>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</si>
  <si>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</si>
  <si>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</si>
  <si>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</si>
  <si>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</si>
  <si>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</si>
  <si>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</si>
  <si>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</si>
  <si>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</si>
  <si>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</si>
  <si>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</si>
  <si>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</si>
  <si>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</si>
  <si>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</si>
  <si>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</si>
  <si>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</si>
  <si>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</si>
  <si>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</si>
  <si>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</si>
  <si>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</si>
  <si>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</si>
  <si>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</si>
  <si>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</si>
  <si>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</si>
  <si>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</si>
  <si>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</si>
  <si>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</si>
  <si>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</si>
  <si>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</si>
  <si>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</si>
  <si>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</si>
  <si>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</si>
  <si>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</si>
  <si>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</si>
  <si>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</si>
  <si>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</si>
  <si>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</si>
  <si>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</si>
  <si>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</si>
  <si>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</si>
  <si>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</si>
  <si>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</si>
  <si>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</si>
  <si>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</si>
  <si>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</si>
  <si>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</si>
  <si>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</si>
  <si>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</si>
  <si>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</si>
  <si>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</si>
  <si>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</si>
  <si>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</si>
  <si>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</si>
  <si>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</si>
  <si>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</si>
  <si>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</si>
  <si>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</si>
  <si>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</si>
  <si>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</si>
  <si>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</si>
  <si>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</si>
  <si>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</si>
  <si>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</si>
  <si>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</si>
  <si>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</si>
  <si>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</si>
  <si>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</si>
  <si>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</si>
  <si>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</si>
  <si>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</si>
  <si>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</si>
  <si>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</si>
  <si>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</si>
  <si>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</si>
  <si>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</si>
  <si>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</si>
  <si>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</si>
  <si>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</si>
  <si>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</si>
  <si>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</si>
  <si>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</si>
  <si>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</si>
  <si>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</si>
  <si>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</si>
  <si>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</si>
  <si>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</si>
  <si>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</si>
  <si>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</si>
  <si>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</si>
  <si>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</si>
  <si>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</si>
  <si>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</si>
  <si>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</si>
  <si>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</si>
  <si>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</si>
  <si>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</si>
  <si>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</si>
  <si>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</si>
  <si>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</si>
  <si>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</si>
  <si>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</si>
  <si>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</si>
  <si>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</si>
  <si>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</si>
  <si>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</si>
  <si>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</si>
  <si>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</si>
  <si>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</si>
  <si>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</si>
  <si>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</si>
  <si>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</si>
  <si>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</si>
  <si>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</si>
  <si>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</si>
  <si>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</si>
  <si>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</si>
  <si>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</si>
  <si>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</si>
  <si>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</si>
  <si>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</si>
  <si>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</si>
  <si>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</si>
  <si>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</si>
  <si>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</si>
  <si>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</si>
  <si>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</si>
  <si>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</si>
  <si>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</si>
  <si>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</si>
  <si>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</si>
  <si>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</si>
  <si>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</si>
  <si>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</si>
  <si>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</si>
  <si>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</si>
  <si>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</si>
  <si>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</si>
  <si>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</si>
  <si>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</si>
  <si>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</si>
  <si>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</si>
  <si>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</si>
  <si>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</si>
  <si>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</si>
  <si>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</si>
  <si>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</si>
  <si>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</si>
  <si>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</si>
  <si>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</si>
  <si>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</si>
  <si>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</si>
  <si>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</si>
  <si>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</si>
  <si>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</si>
  <si>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</si>
  <si>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</si>
  <si>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</si>
  <si>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</si>
  <si>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</si>
  <si>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</si>
  <si>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</si>
  <si>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</si>
  <si>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</si>
  <si>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</si>
  <si>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</si>
  <si>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</si>
  <si>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</si>
  <si>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</si>
  <si>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</si>
  <si>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</si>
  <si>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</si>
  <si>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</si>
  <si>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</si>
  <si>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</si>
  <si>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</si>
  <si>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</si>
  <si>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</si>
  <si>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</si>
  <si>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</si>
  <si>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</si>
  <si>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</si>
  <si>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</si>
  <si>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</si>
  <si>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</si>
  <si>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</si>
  <si>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</si>
  <si>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</si>
  <si>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</si>
  <si>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</si>
  <si>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</si>
  <si>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</si>
  <si>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</si>
  <si>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</si>
  <si>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</si>
  <si>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</si>
  <si>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</si>
  <si>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</si>
  <si>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</si>
  <si>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</si>
  <si>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</si>
  <si>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</si>
  <si>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</si>
  <si>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</si>
  <si>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</si>
  <si>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</si>
  <si>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</si>
  <si>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</si>
  <si>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</si>
  <si>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</si>
  <si>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</si>
  <si>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</si>
  <si>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</si>
  <si>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</si>
  <si>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</si>
  <si>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</si>
  <si>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</si>
  <si>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</si>
  <si>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</si>
  <si>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</si>
  <si>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</si>
  <si>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</si>
  <si>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</si>
  <si>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</si>
  <si>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</si>
  <si>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</si>
  <si>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</si>
  <si>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</si>
  <si>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</si>
  <si>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</si>
  <si>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</si>
  <si>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</si>
  <si>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</si>
  <si>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</si>
  <si>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</si>
  <si>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</si>
  <si>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</si>
  <si>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</si>
  <si>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</si>
  <si>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</si>
  <si>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</si>
  <si>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</si>
  <si>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</si>
  <si>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</si>
  <si>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</si>
  <si>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</si>
  <si>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</si>
  <si>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</si>
  <si>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</si>
  <si>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</si>
  <si>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</si>
  <si>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</si>
  <si>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</si>
  <si>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</si>
  <si>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</si>
  <si>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</si>
  <si>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</si>
  <si>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</si>
  <si>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</si>
  <si>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</si>
  <si>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</si>
  <si>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</si>
  <si>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</si>
  <si>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</si>
  <si>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</si>
  <si>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</si>
  <si>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</si>
  <si>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</si>
  <si>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</si>
  <si>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</si>
  <si>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</si>
  <si>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</si>
  <si>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</si>
  <si>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</si>
  <si>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</si>
  <si>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</si>
  <si>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</si>
  <si>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</si>
  <si>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</si>
  <si>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</si>
  <si>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</si>
  <si>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</si>
  <si>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</si>
  <si>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</si>
  <si>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</si>
  <si>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</si>
  <si>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</si>
  <si>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</si>
  <si>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</si>
  <si>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</si>
  <si>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</si>
  <si>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</si>
  <si>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</si>
  <si>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</si>
  <si>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</si>
  <si>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</si>
  <si>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</si>
  <si>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</si>
  <si>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</si>
  <si>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</si>
  <si>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</si>
  <si>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</si>
  <si>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</si>
  <si>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</si>
  <si>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</si>
  <si>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</si>
  <si>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</si>
  <si>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</si>
  <si>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</si>
  <si>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</si>
  <si>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</si>
  <si>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</si>
  <si>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</si>
  <si>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</si>
  <si>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</si>
  <si>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</si>
  <si>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</si>
  <si>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</si>
  <si>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</si>
  <si>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</si>
  <si>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</si>
  <si>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</si>
  <si>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</si>
  <si>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</si>
  <si>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</si>
  <si>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</si>
  <si>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</si>
  <si>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</si>
  <si>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</si>
  <si>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</si>
  <si>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</si>
  <si>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</si>
  <si>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</si>
  <si>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</si>
  <si>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</si>
  <si>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</si>
  <si>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</si>
  <si>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</si>
  <si>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</si>
  <si>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</si>
  <si>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</si>
  <si>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</si>
  <si>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</si>
  <si>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</si>
  <si>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</si>
  <si>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</si>
  <si>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</si>
  <si>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</si>
  <si>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</si>
  <si>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</si>
  <si>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</si>
  <si>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</si>
  <si>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</si>
  <si>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</si>
  <si>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</si>
  <si>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</si>
  <si>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</si>
  <si>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</si>
  <si>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</si>
  <si>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</si>
  <si>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</si>
  <si>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</si>
  <si>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</si>
  <si>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</si>
  <si>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</si>
  <si>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</si>
  <si>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</si>
  <si>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</si>
  <si>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</si>
  <si>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</si>
  <si>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</si>
  <si>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</si>
  <si>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</si>
  <si>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</si>
  <si>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</si>
  <si>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</si>
  <si>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</si>
  <si>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</si>
  <si>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</si>
  <si>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</si>
  <si>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</si>
  <si>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</si>
  <si>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</si>
  <si>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</si>
  <si>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</si>
  <si>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</si>
  <si>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</si>
  <si>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</si>
  <si>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</si>
  <si>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</si>
  <si>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</si>
  <si>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</si>
  <si>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</si>
  <si>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</si>
  <si>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</si>
  <si>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</si>
  <si>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</si>
  <si>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</si>
  <si>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</si>
  <si>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</si>
  <si>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</si>
  <si>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</si>
  <si>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</si>
  <si>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</si>
  <si>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</si>
  <si>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</si>
  <si>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</si>
  <si>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</si>
  <si>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</si>
  <si>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</si>
  <si>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</si>
  <si>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</si>
  <si>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</si>
  <si>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</si>
  <si>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</si>
  <si>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</si>
  <si>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</si>
  <si>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</si>
  <si>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</si>
  <si>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</si>
  <si>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</si>
  <si>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</si>
  <si>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</si>
  <si>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</si>
  <si>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</si>
  <si>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</si>
  <si>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</si>
  <si>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</si>
  <si>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</si>
  <si>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</si>
  <si>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</si>
  <si>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</si>
  <si>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</si>
  <si>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</si>
  <si>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</si>
  <si>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</si>
  <si>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</si>
  <si>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</si>
  <si>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</si>
  <si>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</si>
  <si>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</si>
  <si>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</si>
  <si>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</si>
  <si>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</si>
  <si>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</si>
  <si>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</si>
  <si>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</si>
  <si>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</si>
  <si>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</si>
  <si>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</si>
  <si>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</si>
  <si>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</si>
  <si>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</si>
  <si>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</si>
  <si>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</si>
  <si>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</si>
  <si>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</si>
  <si>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</si>
  <si>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</si>
  <si>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</si>
  <si>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</si>
  <si>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</si>
  <si>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</si>
  <si>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</si>
  <si>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</si>
  <si>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</si>
  <si>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</si>
  <si>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</si>
  <si>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</si>
  <si>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</si>
  <si>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</si>
  <si>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</si>
  <si>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</si>
  <si>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</si>
  <si>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</si>
  <si>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</si>
  <si>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</si>
  <si>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</si>
  <si>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</si>
  <si>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</si>
  <si>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</si>
  <si>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</si>
  <si>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</si>
  <si>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</si>
  <si>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</si>
  <si>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</si>
  <si>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</si>
  <si>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</si>
  <si>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</si>
  <si>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</si>
  <si>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</si>
  <si>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</si>
  <si>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</si>
  <si>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</si>
  <si>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</si>
  <si>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</si>
  <si>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</si>
  <si>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</si>
  <si>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</si>
  <si>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</si>
  <si>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</si>
  <si>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</si>
  <si>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</si>
  <si>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</si>
  <si>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</si>
  <si>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</si>
  <si>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</si>
  <si>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</si>
  <si>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</si>
  <si>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</si>
  <si>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</si>
  <si>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</si>
  <si>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</si>
  <si>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</si>
  <si>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</si>
  <si>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</si>
  <si>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</si>
  <si>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</si>
  <si>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</si>
  <si>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</si>
  <si>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</si>
  <si>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</si>
  <si>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</si>
  <si>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</si>
  <si>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</si>
  <si>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</si>
  <si>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</si>
  <si>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</si>
  <si>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</si>
  <si>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</si>
  <si>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</si>
  <si>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</si>
  <si>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</si>
  <si>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</si>
  <si>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</si>
  <si>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</si>
  <si>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</si>
  <si>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</si>
  <si>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</si>
  <si>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</si>
  <si>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</si>
  <si>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</si>
  <si>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</si>
  <si>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</si>
  <si>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</si>
  <si>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</si>
  <si>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</si>
  <si>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</si>
  <si>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</si>
  <si>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</si>
  <si>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</si>
  <si>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</si>
  <si>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</si>
  <si>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</si>
  <si>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</si>
  <si>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</si>
  <si>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</si>
  <si>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</si>
  <si>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</si>
  <si>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</si>
  <si>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</si>
  <si>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</si>
  <si>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</si>
  <si>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</si>
  <si>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</si>
  <si>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</si>
  <si>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</si>
  <si>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</si>
  <si>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</si>
  <si>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</si>
  <si>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</si>
  <si>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</si>
  <si>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</si>
  <si>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</si>
  <si>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</si>
  <si>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</si>
  <si>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</si>
  <si>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</si>
  <si>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</si>
  <si>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</si>
  <si>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</si>
  <si>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</si>
  <si>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</si>
  <si>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</si>
  <si>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</si>
  <si>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</si>
  <si>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</si>
  <si>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</si>
  <si>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</si>
  <si>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</si>
  <si>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</si>
  <si>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</si>
  <si>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</si>
  <si>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</si>
  <si>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</si>
  <si>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</si>
  <si>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</si>
  <si>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</si>
  <si>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</si>
  <si>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</si>
  <si>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</si>
  <si>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</si>
  <si>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</si>
  <si>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</si>
  <si>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</si>
  <si>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</si>
  <si>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</si>
  <si>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</si>
  <si>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</si>
  <si>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</si>
  <si>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</si>
  <si>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</si>
  <si>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</si>
  <si>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</si>
  <si>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</si>
  <si>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</si>
  <si>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</si>
  <si>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</si>
  <si>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</si>
  <si>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</si>
  <si>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</si>
  <si>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</si>
  <si>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</si>
  <si>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</si>
  <si>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</si>
  <si>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</si>
  <si>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</si>
  <si>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</si>
  <si>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</si>
  <si>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</si>
  <si>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</si>
  <si>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</si>
  <si>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</si>
  <si>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</si>
  <si>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</si>
  <si>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</si>
  <si>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</si>
  <si>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</si>
  <si>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</si>
  <si>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</si>
  <si>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</si>
  <si>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</si>
  <si>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</si>
  <si>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</si>
  <si>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</si>
  <si>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</si>
  <si>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</si>
  <si>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</si>
  <si>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</si>
  <si>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</si>
  <si>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</si>
  <si>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</si>
  <si>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</si>
  <si>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</si>
  <si>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</si>
  <si>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</si>
  <si>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</si>
  <si>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</si>
  <si>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</si>
  <si>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</si>
  <si>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</si>
  <si>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</si>
  <si>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</si>
  <si>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</si>
  <si>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</si>
  <si>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</si>
  <si>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</si>
  <si>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</si>
  <si>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</si>
  <si>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</si>
  <si>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</si>
  <si>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</si>
  <si>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</si>
  <si>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</si>
  <si>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</si>
  <si>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</si>
  <si>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</si>
  <si>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</si>
  <si>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</si>
  <si>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</si>
  <si>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</si>
  <si>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</si>
  <si>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</si>
  <si>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</si>
  <si>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</si>
  <si>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</si>
  <si>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</si>
  <si>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</si>
  <si>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</si>
  <si>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</si>
  <si>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</si>
  <si>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</si>
  <si>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</si>
  <si>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</si>
  <si>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</si>
  <si>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</si>
  <si>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</si>
  <si>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</si>
  <si>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</si>
  <si>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</si>
  <si>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</si>
  <si>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</si>
  <si>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</si>
  <si>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</si>
  <si>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</si>
  <si>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</si>
  <si>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</si>
  <si>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</si>
  <si>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</si>
  <si>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</si>
  <si>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</si>
  <si>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</si>
  <si>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</si>
  <si>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</si>
  <si>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</si>
  <si>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</si>
  <si>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</si>
  <si>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</si>
  <si>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</si>
  <si>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</si>
  <si>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</si>
  <si>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</si>
  <si>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</si>
  <si>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</si>
  <si>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</si>
  <si>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</si>
  <si>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</si>
  <si>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</si>
  <si>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</si>
  <si>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</si>
  <si>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</si>
  <si>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</si>
  <si>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</si>
  <si>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</si>
  <si>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</si>
  <si>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</si>
  <si>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</si>
  <si>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</si>
  <si>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</si>
  <si>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</si>
  <si>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</si>
  <si>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</si>
  <si>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</si>
  <si>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</si>
  <si>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</si>
  <si>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</si>
  <si>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</si>
  <si>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</si>
  <si>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</si>
  <si>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</si>
  <si>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</si>
  <si>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</si>
  <si>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</si>
  <si>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</si>
  <si>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</si>
  <si>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</si>
  <si>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</si>
  <si>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</si>
  <si>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</si>
  <si>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</si>
  <si>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</si>
  <si>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</si>
  <si>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</si>
  <si>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</si>
  <si>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</si>
  <si>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</si>
  <si>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</si>
  <si>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</si>
  <si>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</si>
  <si>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</si>
  <si>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</si>
  <si>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</si>
  <si>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</si>
  <si>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</si>
  <si>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</si>
  <si>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</si>
  <si>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</si>
  <si>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</si>
  <si>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</si>
  <si>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</si>
  <si>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</si>
  <si>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</si>
  <si>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</si>
  <si>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</si>
  <si>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</si>
  <si>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</si>
  <si>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</si>
  <si>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</si>
  <si>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</si>
  <si>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</si>
  <si>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</si>
  <si>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</si>
  <si>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</si>
  <si>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</si>
  <si>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</si>
  <si>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</si>
  <si>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</si>
  <si>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</si>
  <si>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</si>
  <si>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</si>
  <si>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</si>
  <si>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</si>
  <si>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</si>
  <si>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</si>
  <si>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</si>
  <si>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</si>
  <si>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</si>
  <si>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</si>
  <si>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</si>
  <si>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</si>
  <si>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</si>
  <si>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</si>
  <si>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</si>
  <si>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</si>
  <si>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</si>
  <si>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</si>
  <si>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</si>
  <si>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</si>
  <si>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</si>
  <si>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</si>
  <si>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</si>
  <si>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</si>
  <si>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</si>
  <si>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</si>
  <si>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</si>
  <si>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</si>
  <si>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</si>
  <si>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</si>
  <si>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</si>
  <si>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</si>
  <si>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</si>
  <si>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</si>
  <si>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</si>
  <si>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</si>
  <si>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</si>
  <si>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</si>
  <si>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</si>
  <si>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</si>
  <si>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</si>
  <si>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</si>
  <si>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</si>
  <si>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</si>
  <si>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</si>
  <si>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</si>
  <si>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</si>
  <si>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</si>
  <si>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</si>
  <si>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</si>
  <si>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</si>
  <si>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</si>
  <si>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</si>
  <si>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</si>
  <si>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</si>
  <si>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</si>
  <si>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</si>
  <si>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</si>
  <si>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</si>
  <si>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</si>
  <si>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</si>
  <si>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</si>
  <si>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</si>
  <si>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</si>
  <si>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</si>
  <si>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</si>
  <si>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</si>
  <si>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</si>
  <si>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</si>
  <si>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</si>
  <si>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</si>
  <si>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</si>
  <si>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</si>
  <si>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</si>
  <si>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</si>
  <si>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</si>
  <si>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</si>
  <si>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</si>
  <si>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</si>
  <si>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</si>
  <si>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</si>
  <si>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</si>
  <si>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</si>
  <si>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</si>
  <si>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</si>
  <si>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</si>
  <si>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</si>
  <si>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</si>
  <si>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</si>
  <si>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</si>
  <si>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</si>
  <si>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</si>
  <si>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</si>
  <si>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</si>
  <si>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</si>
  <si>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</si>
  <si>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</si>
  <si>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</si>
  <si>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</si>
  <si>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</si>
  <si>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</si>
  <si>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</si>
  <si>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</si>
  <si>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</si>
  <si>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</si>
  <si>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</si>
  <si>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</si>
  <si>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</si>
  <si>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</si>
  <si>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</si>
  <si>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</si>
  <si>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</si>
  <si>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</si>
  <si>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</si>
  <si>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</si>
  <si>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</si>
  <si>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</si>
  <si>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</si>
  <si>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</si>
  <si>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</si>
  <si>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</si>
  <si>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</si>
  <si>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</si>
  <si>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</si>
  <si>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</si>
  <si>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</si>
  <si>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</si>
  <si>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</si>
  <si>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</si>
  <si>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</si>
  <si>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</si>
  <si>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</si>
  <si>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</si>
  <si>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</si>
  <si>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</si>
  <si>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</si>
  <si>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</si>
  <si>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</si>
  <si>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</si>
  <si>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</si>
  <si>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</si>
  <si>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</si>
  <si>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</si>
  <si>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</si>
  <si>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</si>
  <si>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</si>
  <si>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</si>
  <si>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</si>
  <si>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</si>
  <si>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</si>
  <si>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</si>
  <si>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</si>
  <si>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</si>
  <si>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</si>
  <si>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</si>
  <si>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</si>
  <si>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</si>
  <si>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</si>
  <si>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</si>
  <si>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</si>
  <si>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</si>
  <si>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</si>
  <si>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</si>
  <si>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</si>
  <si>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</si>
  <si>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</si>
  <si>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</si>
  <si>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</si>
  <si>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</si>
  <si>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</si>
  <si>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</si>
  <si>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</si>
  <si>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</si>
  <si>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</si>
  <si>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</si>
  <si>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</si>
  <si>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</si>
  <si>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</si>
  <si>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</si>
  <si>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</si>
  <si>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</si>
  <si>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</si>
  <si>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</si>
  <si>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</si>
  <si>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</si>
  <si>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</si>
  <si>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</si>
  <si>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</si>
  <si>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</si>
  <si>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</si>
  <si>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</si>
  <si>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</si>
  <si>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</si>
  <si>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</si>
  <si>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</si>
  <si>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</si>
  <si>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</si>
  <si>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</si>
  <si>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</si>
  <si>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</si>
  <si>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</si>
  <si>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</si>
  <si>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</si>
  <si>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</si>
  <si>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</si>
  <si>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</si>
  <si>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</si>
  <si>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</si>
  <si>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</si>
  <si>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</si>
  <si>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</si>
  <si>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</si>
  <si>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</si>
  <si>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</si>
  <si>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</si>
  <si>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</si>
  <si>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</si>
  <si>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</si>
  <si>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</si>
  <si>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</si>
  <si>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</si>
  <si>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</si>
  <si>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</si>
  <si>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</si>
  <si>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</si>
  <si>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</si>
  <si>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</si>
  <si>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</si>
  <si>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</si>
  <si>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</si>
  <si>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</si>
  <si>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</si>
  <si>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</si>
  <si>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</si>
  <si>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</si>
  <si>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</si>
  <si>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</si>
  <si>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</si>
  <si>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</si>
  <si>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</si>
  <si>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</si>
  <si>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</si>
  <si>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</si>
  <si>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</si>
  <si>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</si>
  <si>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</si>
  <si>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</si>
  <si>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</si>
  <si>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</si>
  <si>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</si>
  <si>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</si>
  <si>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</si>
  <si>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</si>
  <si>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</si>
  <si>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</si>
  <si>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</si>
  <si>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</si>
  <si>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</si>
  <si>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</si>
  <si>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</si>
  <si>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</si>
  <si>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</si>
  <si>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</si>
  <si>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</si>
  <si>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</si>
  <si>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</si>
  <si>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</si>
  <si>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</si>
  <si>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</si>
  <si>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</si>
  <si>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</si>
  <si>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</si>
  <si>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</si>
  <si>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</si>
  <si>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</si>
  <si>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</si>
  <si>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</si>
  <si>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</si>
  <si>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</si>
  <si>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</si>
  <si>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</si>
  <si>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</si>
  <si>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</si>
  <si>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</si>
  <si>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</si>
  <si>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</si>
  <si>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</si>
  <si>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</si>
  <si>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</si>
  <si>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</si>
  <si>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</si>
  <si>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</si>
  <si>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</si>
  <si>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</si>
  <si>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</si>
  <si>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</si>
  <si>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</si>
  <si>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</si>
  <si>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</si>
  <si>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</si>
  <si>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</si>
  <si>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</si>
  <si>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</si>
  <si>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</si>
  <si>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</si>
  <si>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</si>
  <si>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</si>
  <si>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</si>
  <si>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</si>
  <si>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</si>
  <si>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</si>
  <si>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</si>
  <si>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</si>
  <si>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</si>
  <si>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</si>
  <si>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</si>
  <si>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</si>
  <si>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</si>
  <si>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</si>
  <si>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</si>
  <si>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</si>
  <si>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</si>
  <si>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</si>
  <si>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</si>
  <si>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</si>
  <si>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</si>
  <si>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</si>
  <si>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</si>
  <si>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</si>
  <si>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</si>
  <si>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</si>
  <si>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</si>
  <si>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</si>
  <si>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</si>
  <si>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</si>
  <si>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</si>
  <si>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</si>
  <si>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</si>
  <si>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</si>
  <si>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</si>
  <si>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</si>
  <si>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</si>
  <si>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</si>
  <si>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</si>
  <si>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</si>
  <si>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</si>
  <si>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</si>
  <si>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</si>
  <si>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</si>
  <si>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</si>
  <si>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</si>
  <si>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</si>
  <si>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</si>
  <si>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</si>
  <si>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</si>
  <si>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</si>
  <si>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</si>
  <si>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</si>
  <si>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</si>
  <si>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</si>
  <si>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</si>
  <si>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</si>
  <si>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</si>
  <si>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</si>
  <si>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</si>
  <si>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</si>
  <si>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</si>
  <si>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</si>
  <si>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</si>
  <si>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</si>
  <si>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</si>
  <si>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</si>
  <si>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</si>
  <si>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</si>
  <si>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</si>
  <si>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</si>
  <si>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</si>
  <si>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</si>
  <si>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</si>
  <si>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</si>
  <si>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</si>
  <si>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</si>
  <si>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</si>
  <si>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</si>
  <si>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</si>
  <si>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</si>
  <si>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</si>
  <si>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</si>
  <si>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</si>
  <si>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</si>
  <si>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</si>
  <si>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</si>
  <si>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</si>
  <si>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</si>
  <si>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</si>
  <si>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</si>
  <si>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</si>
  <si>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</si>
  <si>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</si>
  <si>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</si>
  <si>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</si>
  <si>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</si>
  <si>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</si>
  <si>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</si>
  <si>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</si>
  <si>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</si>
  <si>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</si>
  <si>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</si>
  <si>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</si>
  <si>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</si>
  <si>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</si>
  <si>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</si>
  <si>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</si>
  <si>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</si>
  <si>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</si>
  <si>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</si>
  <si>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</si>
  <si>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</si>
  <si>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</si>
  <si>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</si>
  <si>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</si>
  <si>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</si>
  <si>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</si>
  <si>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</si>
  <si>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</si>
  <si>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</si>
  <si>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</si>
  <si>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</si>
  <si>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</si>
  <si>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</si>
  <si>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</si>
  <si>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</si>
  <si>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</si>
  <si>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</si>
  <si>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</si>
  <si>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</si>
  <si>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</si>
  <si>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</si>
  <si>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</si>
  <si>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</si>
  <si>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</si>
  <si>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</si>
  <si>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</si>
  <si>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</si>
  <si>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</si>
  <si>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</si>
  <si>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</si>
  <si>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</si>
  <si>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</si>
  <si>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</si>
  <si>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</si>
  <si>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</si>
  <si>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</si>
  <si>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</si>
  <si>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</si>
  <si>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</si>
  <si>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</si>
  <si>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</si>
  <si>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</si>
  <si>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</si>
  <si>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</si>
  <si>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</si>
  <si>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</si>
  <si>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</si>
  <si>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</si>
  <si>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</si>
  <si>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</si>
  <si>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</si>
  <si>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</si>
  <si>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</si>
  <si>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</si>
  <si>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</si>
  <si>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</si>
  <si>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</si>
  <si>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</si>
  <si>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</si>
  <si>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</si>
  <si>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</si>
  <si>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</si>
  <si>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</si>
  <si>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</si>
  <si>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</si>
  <si>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</si>
  <si>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</si>
  <si>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</si>
  <si>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</si>
  <si>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</si>
  <si>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</si>
  <si>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</si>
  <si>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</si>
  <si>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</si>
  <si>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</si>
  <si>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</si>
  <si>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</si>
  <si>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</si>
  <si>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</si>
  <si>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</si>
  <si>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</si>
  <si>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</si>
  <si>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</si>
  <si>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</si>
  <si>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</si>
  <si>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</si>
  <si>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</si>
  <si>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</si>
  <si>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</si>
  <si>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</si>
  <si>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</si>
  <si>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</si>
  <si>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</si>
  <si>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</si>
  <si>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</si>
  <si>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</si>
  <si>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</si>
  <si>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</si>
  <si>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</si>
  <si>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</si>
  <si>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</si>
  <si>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</si>
  <si>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</si>
  <si>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</si>
  <si>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</si>
  <si>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</si>
  <si>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</si>
  <si>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</si>
  <si>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</si>
  <si>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</si>
  <si>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</si>
  <si>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</si>
  <si>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</si>
  <si>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</si>
  <si>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</si>
  <si>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</si>
  <si>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</si>
  <si>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</si>
  <si>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</si>
  <si>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</si>
  <si>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</si>
  <si>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</si>
  <si>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</si>
  <si>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</si>
  <si>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</si>
  <si>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</si>
  <si>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</si>
  <si>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</si>
  <si>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</si>
  <si>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</si>
  <si>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</si>
  <si>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</si>
  <si>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</si>
  <si>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</si>
  <si>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</si>
  <si>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</si>
  <si>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</si>
  <si>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</si>
  <si>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</si>
  <si>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</si>
  <si>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</si>
  <si>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</si>
  <si>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</si>
  <si>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</si>
  <si>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</si>
  <si>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</si>
  <si>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</si>
  <si>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</si>
  <si>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</si>
  <si>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</si>
  <si>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</si>
  <si>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</si>
  <si>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</si>
  <si>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</si>
  <si>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</si>
  <si>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</si>
  <si>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</si>
  <si>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</si>
  <si>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</si>
  <si>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</si>
  <si>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</si>
  <si>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</si>
  <si>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</si>
  <si>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</si>
  <si>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</si>
  <si>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</si>
  <si>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</si>
  <si>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</si>
  <si>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</si>
  <si>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</si>
  <si>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</si>
  <si>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</si>
  <si>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</si>
  <si>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</si>
  <si>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</si>
  <si>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</si>
  <si>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</si>
  <si>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</si>
  <si>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</si>
  <si>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</si>
  <si>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</si>
  <si>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</si>
  <si>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</si>
  <si>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</si>
  <si>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</si>
  <si>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</si>
  <si>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</si>
  <si>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</si>
  <si>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</si>
  <si>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</si>
  <si>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</si>
  <si>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</si>
  <si>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</si>
  <si>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</si>
  <si>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</si>
  <si>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</si>
  <si>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</si>
  <si>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</si>
  <si>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</si>
  <si>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</si>
  <si>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</si>
  <si>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</si>
  <si>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</si>
  <si>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</si>
  <si>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</si>
  <si>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</si>
  <si>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</si>
  <si>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</si>
  <si>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</si>
  <si>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</si>
  <si>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</si>
  <si>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</si>
  <si>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</si>
  <si>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</si>
  <si>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</si>
  <si>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</si>
  <si>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</si>
  <si>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</si>
  <si>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</si>
  <si>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</si>
  <si>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</si>
  <si>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</si>
  <si>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</si>
  <si>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</si>
  <si>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</si>
  <si>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</si>
  <si>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</si>
  <si>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</si>
  <si>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</si>
  <si>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</si>
  <si>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</si>
  <si>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</si>
  <si>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</si>
  <si>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</si>
  <si>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</si>
  <si>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</si>
  <si>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</si>
  <si>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</si>
  <si>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</si>
  <si>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</si>
  <si>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</si>
  <si>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</si>
  <si>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</si>
  <si>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</si>
  <si>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</si>
  <si>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</si>
  <si>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</si>
  <si>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</si>
  <si>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</si>
  <si>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</si>
  <si>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</si>
  <si>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</si>
  <si>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</si>
  <si>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</si>
  <si>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</si>
  <si>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</si>
  <si>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</si>
  <si>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</si>
  <si>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</si>
  <si>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</si>
  <si>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</si>
  <si>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</si>
  <si>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</si>
  <si>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</si>
  <si>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</si>
  <si>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</si>
  <si>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</si>
  <si>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</si>
  <si>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</si>
  <si>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</si>
  <si>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</si>
  <si>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</si>
  <si>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</si>
  <si>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</si>
  <si>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</si>
  <si>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</si>
  <si>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</si>
  <si>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</si>
  <si>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</si>
  <si>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</si>
  <si>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</si>
  <si>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</si>
  <si>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</si>
  <si>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</si>
  <si>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</si>
  <si>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</si>
  <si>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</si>
  <si>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</si>
  <si>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</si>
  <si>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</si>
  <si>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</si>
  <si>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</si>
  <si>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</si>
  <si>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</si>
  <si>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</si>
  <si>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</si>
  <si>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</si>
  <si>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</si>
  <si>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</si>
  <si>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</si>
  <si>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</si>
  <si>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</si>
  <si>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</si>
  <si>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</si>
  <si>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</si>
  <si>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</si>
  <si>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</si>
  <si>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</si>
  <si>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</si>
  <si>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</si>
  <si>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</si>
  <si>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</si>
  <si>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</si>
  <si>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</si>
  <si>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</si>
  <si>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</si>
  <si>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</si>
  <si>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</si>
  <si>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</si>
  <si>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</si>
  <si>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</si>
  <si>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</si>
  <si>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</si>
  <si>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</si>
  <si>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</si>
  <si>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</si>
  <si>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</si>
  <si>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</si>
  <si>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</si>
  <si>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</si>
  <si>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</si>
  <si>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</si>
  <si>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</si>
  <si>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</si>
  <si>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</si>
  <si>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</si>
  <si>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</si>
  <si>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</si>
  <si>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</si>
  <si>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</si>
  <si>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</si>
  <si>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</si>
  <si>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</si>
  <si>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</si>
  <si>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</si>
  <si>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</si>
  <si>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</si>
  <si>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</si>
  <si>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</si>
  <si>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</si>
  <si>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</si>
  <si>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</si>
  <si>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</si>
  <si>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</si>
  <si>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</si>
  <si>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</si>
  <si>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</si>
  <si>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</si>
  <si>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</si>
  <si>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</si>
  <si>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</si>
  <si>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</si>
  <si>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</si>
  <si>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</si>
  <si>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</si>
  <si>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</si>
  <si>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</si>
  <si>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</si>
  <si>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</si>
  <si>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</si>
  <si>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</si>
  <si>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</si>
  <si>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</si>
  <si>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</si>
  <si>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</si>
  <si>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</si>
  <si>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</si>
  <si>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</si>
  <si>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</si>
  <si>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</si>
  <si>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</si>
  <si>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</si>
  <si>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</si>
  <si>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</si>
  <si>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</si>
  <si>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</si>
  <si>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</si>
  <si>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</si>
  <si>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</si>
  <si>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</si>
  <si>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</si>
  <si>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</si>
  <si>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</si>
  <si>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</si>
  <si>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</si>
  <si>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</si>
  <si>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</si>
  <si>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</si>
  <si>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</si>
  <si>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</si>
  <si>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</si>
  <si>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</si>
  <si>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</si>
  <si>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</si>
  <si>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</si>
  <si>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</si>
  <si>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</si>
  <si>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</si>
  <si>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</si>
  <si>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</si>
  <si>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</si>
  <si>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</si>
  <si>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</si>
  <si>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</si>
  <si>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</si>
  <si>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</si>
  <si>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</si>
  <si>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</si>
  <si>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</si>
  <si>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</si>
  <si>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</si>
  <si>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</si>
  <si>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</si>
  <si>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</si>
  <si>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</si>
  <si>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</si>
  <si>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</si>
  <si>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</si>
  <si>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</si>
  <si>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</si>
  <si>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</si>
  <si>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</si>
  <si>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</si>
  <si>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</si>
  <si>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</si>
  <si>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</si>
  <si>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</si>
  <si>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</si>
  <si>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</si>
  <si>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</si>
  <si>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</si>
  <si>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</si>
  <si>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</si>
  <si>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</si>
  <si>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</si>
  <si>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</si>
  <si>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</si>
  <si>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</si>
  <si>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</si>
  <si>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</si>
  <si>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</si>
  <si>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</si>
  <si>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</si>
  <si>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</si>
  <si>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</si>
  <si>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</si>
  <si>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</si>
  <si>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</si>
  <si>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</si>
  <si>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</si>
  <si>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</si>
  <si>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</si>
  <si>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</si>
  <si>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</si>
  <si>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</si>
  <si>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</si>
  <si>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</si>
  <si>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</si>
  <si>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</si>
  <si>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</si>
  <si>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</si>
  <si>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</si>
  <si>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</si>
  <si>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</si>
  <si>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</si>
  <si>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</si>
  <si>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</si>
  <si>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</si>
  <si>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</si>
  <si>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</si>
  <si>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</si>
  <si>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</si>
  <si>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</si>
  <si>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</si>
  <si>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</si>
  <si>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</si>
  <si>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</si>
  <si>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</si>
  <si>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</si>
  <si>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</si>
  <si>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</si>
  <si>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</si>
  <si>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</si>
  <si>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</si>
  <si>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</si>
  <si>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</si>
  <si>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</si>
  <si>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</si>
  <si>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</si>
  <si>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</si>
  <si>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</si>
  <si>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</si>
  <si>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</si>
  <si>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</si>
  <si>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</si>
  <si>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</si>
  <si>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</si>
  <si>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</si>
  <si>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</si>
  <si>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</si>
  <si>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</si>
  <si>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</si>
  <si>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</si>
  <si>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</si>
  <si>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</si>
  <si>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</si>
  <si>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</si>
  <si>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</si>
  <si>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</si>
  <si>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</si>
  <si>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</si>
  <si>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</si>
  <si>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</si>
  <si>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</si>
  <si>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</si>
  <si>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</si>
  <si>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</si>
  <si>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</si>
  <si>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</si>
  <si>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</si>
  <si>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</si>
  <si>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</si>
  <si>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</si>
  <si>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</si>
  <si>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</si>
  <si>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</si>
  <si>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</si>
  <si>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</si>
  <si>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</si>
  <si>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</si>
  <si>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</si>
  <si>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</si>
  <si>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</si>
  <si>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</si>
  <si>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</si>
  <si>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</si>
  <si>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</si>
  <si>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</si>
  <si>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</si>
  <si>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</si>
  <si>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</si>
  <si>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</si>
  <si>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</si>
  <si>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</si>
  <si>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</si>
  <si>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</si>
  <si>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</si>
  <si>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</si>
  <si>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</si>
  <si>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</si>
  <si>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</si>
  <si>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</si>
  <si>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</si>
  <si>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</si>
  <si>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</si>
  <si>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</si>
  <si>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</si>
  <si>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</si>
  <si>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</si>
  <si>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</si>
  <si>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</si>
  <si>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</si>
  <si>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</si>
  <si>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</si>
  <si>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</si>
  <si>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</si>
  <si>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</si>
  <si>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</si>
  <si>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</si>
  <si>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</si>
  <si>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</si>
  <si>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</si>
  <si>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</si>
  <si>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</si>
  <si>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</si>
  <si>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</si>
  <si>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</si>
  <si>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</si>
  <si>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</si>
  <si>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</si>
  <si>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</si>
  <si>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</si>
  <si>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</si>
  <si>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</si>
  <si>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</si>
  <si>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</si>
  <si>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</si>
  <si>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</si>
  <si>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</si>
  <si>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</si>
  <si>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</si>
  <si>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</si>
  <si>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</si>
  <si>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</si>
  <si>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</si>
  <si>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</si>
  <si>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</si>
  <si>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</si>
  <si>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</si>
  <si>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</si>
  <si>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</si>
  <si>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</si>
  <si>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</si>
  <si>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</si>
  <si>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</si>
  <si>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</si>
  <si>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</si>
  <si>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</si>
  <si>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</si>
  <si>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</si>
  <si>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</si>
  <si>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</si>
  <si>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</si>
  <si>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</si>
  <si>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</si>
  <si>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</si>
  <si>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</si>
  <si>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</si>
  <si>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</si>
  <si>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</si>
  <si>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</si>
  <si>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</si>
  <si>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</si>
  <si>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</si>
  <si>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</si>
  <si>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</si>
  <si>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</si>
  <si>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</si>
  <si>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</si>
  <si>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</si>
  <si>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</si>
  <si>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</si>
  <si>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</si>
  <si>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</si>
  <si>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</si>
  <si>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</si>
  <si>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</si>
  <si>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</si>
  <si>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</si>
  <si>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</si>
  <si>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</si>
  <si>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</si>
  <si>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</si>
  <si>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</si>
  <si>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</si>
  <si>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</si>
  <si>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</si>
  <si>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</si>
  <si>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</si>
  <si>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</si>
  <si>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</si>
  <si>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</si>
  <si>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</si>
  <si>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</si>
  <si>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</si>
  <si>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</si>
  <si>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</si>
  <si>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</si>
  <si>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</si>
  <si>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</si>
  <si>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</si>
  <si>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</si>
  <si>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</si>
  <si>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</si>
  <si>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</si>
  <si>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</si>
  <si>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</si>
  <si>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</si>
  <si>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</si>
  <si>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</si>
  <si>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</si>
  <si>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</si>
  <si>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</si>
  <si>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</si>
  <si>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</si>
  <si>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</si>
  <si>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</si>
  <si>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</si>
  <si>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</si>
  <si>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</si>
  <si>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</si>
  <si>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</si>
  <si>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</si>
  <si>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</si>
  <si>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</si>
  <si>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</si>
  <si>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</si>
  <si>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</si>
  <si>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</si>
  <si>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</si>
  <si>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</si>
  <si>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</si>
  <si>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</si>
  <si>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</si>
  <si>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</si>
  <si>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</si>
  <si>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</si>
  <si>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</si>
  <si>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</si>
  <si>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</si>
  <si>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</si>
  <si>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</si>
  <si>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</si>
  <si>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</si>
  <si>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</si>
  <si>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</si>
  <si>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</si>
  <si>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</si>
  <si>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</si>
  <si>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</si>
  <si>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</si>
  <si>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</si>
  <si>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</si>
  <si>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</si>
  <si>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</si>
  <si>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</si>
  <si>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</si>
  <si>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</si>
  <si>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</si>
  <si>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</si>
  <si>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</si>
  <si>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</si>
  <si>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</si>
  <si>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</si>
  <si>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</si>
  <si>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</si>
  <si>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</si>
  <si>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</si>
  <si>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</si>
  <si>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</si>
  <si>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</si>
  <si>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</si>
  <si>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</si>
  <si>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</si>
  <si>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</si>
  <si>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</si>
  <si>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</si>
  <si>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</si>
  <si>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</si>
  <si>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</si>
  <si>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</si>
  <si>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</si>
  <si>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</si>
  <si>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</si>
  <si>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</si>
  <si>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</si>
  <si>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</si>
  <si>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</si>
  <si>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</si>
  <si>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</si>
  <si>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</si>
  <si>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</si>
  <si>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</si>
  <si>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</si>
  <si>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</si>
  <si>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</si>
  <si>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</si>
  <si>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</si>
  <si>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</si>
  <si>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</si>
  <si>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</si>
  <si>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</si>
  <si>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</si>
  <si>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</si>
  <si>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</si>
  <si>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</si>
  <si>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</si>
  <si>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</si>
  <si>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</si>
  <si>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</si>
  <si>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</si>
  <si>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</si>
  <si>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</si>
  <si>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</si>
  <si>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</si>
  <si>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</si>
  <si>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</si>
  <si>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</si>
  <si>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</si>
  <si>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</si>
  <si>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</si>
  <si>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</si>
  <si>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</si>
  <si>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</si>
  <si>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</si>
  <si>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</si>
  <si>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</si>
  <si>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</si>
  <si>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</si>
  <si>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</si>
  <si>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</si>
  <si>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</si>
  <si>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</si>
  <si>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</si>
  <si>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</si>
  <si>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</si>
  <si>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</si>
  <si>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</si>
  <si>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</si>
  <si>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</si>
  <si>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</si>
  <si>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</si>
  <si>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</si>
  <si>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</si>
  <si>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</si>
  <si>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</si>
  <si>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</si>
  <si>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</si>
  <si>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</si>
  <si>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</si>
  <si>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</si>
  <si>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</si>
  <si>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</si>
  <si>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</si>
  <si>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</si>
  <si>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</si>
  <si>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</si>
  <si>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</si>
  <si>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</si>
  <si>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</si>
  <si>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</si>
  <si>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</si>
  <si>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</si>
  <si>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</si>
  <si>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</si>
  <si>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</si>
  <si>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</si>
  <si>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</si>
  <si>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</si>
  <si>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</si>
  <si>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</si>
  <si>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</si>
  <si>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</si>
  <si>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</si>
  <si>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</si>
  <si>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</si>
  <si>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</si>
  <si>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</si>
  <si>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</si>
  <si>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</si>
  <si>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</si>
  <si>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</si>
  <si>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</si>
  <si>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</si>
  <si>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</si>
  <si>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</si>
  <si>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</si>
  <si>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</si>
  <si>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</si>
  <si>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</si>
  <si>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</si>
  <si>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</si>
  <si>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</si>
  <si>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</si>
  <si>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</si>
  <si>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</si>
  <si>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</si>
  <si>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</si>
  <si>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</si>
  <si>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</si>
  <si>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</si>
  <si>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</si>
  <si>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</si>
  <si>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</si>
  <si>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</si>
  <si>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</si>
  <si>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</si>
  <si>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</si>
  <si>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</si>
  <si>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</si>
  <si>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</si>
  <si>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</si>
  <si>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</si>
  <si>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</si>
  <si>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</si>
  <si>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</si>
  <si>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</si>
  <si>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</si>
  <si>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</si>
  <si>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</si>
  <si>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</si>
  <si>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</si>
  <si>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</si>
  <si>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</si>
  <si>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</si>
  <si>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</si>
  <si>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</si>
  <si>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</si>
  <si>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</si>
  <si>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</si>
  <si>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</si>
  <si>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</si>
  <si>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</si>
  <si>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</si>
  <si>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</si>
  <si>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</si>
  <si>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</si>
  <si>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</si>
  <si>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</si>
  <si>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</si>
  <si>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</si>
  <si>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</si>
  <si>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</si>
  <si>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</si>
  <si>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</si>
  <si>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</si>
  <si>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</si>
  <si>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</si>
  <si>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</si>
  <si>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</si>
  <si>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</si>
  <si>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</si>
  <si>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</si>
  <si>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</si>
  <si>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</si>
  <si>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</si>
  <si>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</si>
  <si>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</si>
  <si>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</si>
  <si>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</si>
  <si>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</si>
  <si>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</si>
  <si>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</si>
  <si>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</si>
  <si>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</si>
  <si>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</si>
  <si>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</si>
  <si>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</si>
  <si>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</si>
  <si>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</si>
  <si>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</si>
  <si>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</si>
  <si>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</si>
  <si>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</si>
  <si>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</si>
  <si>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</si>
  <si>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</si>
  <si>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</si>
  <si>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</si>
  <si>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</si>
  <si>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</si>
  <si>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</si>
  <si>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</si>
  <si>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</si>
  <si>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</si>
  <si>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</si>
  <si>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</si>
  <si>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</si>
  <si>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</si>
  <si>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</si>
  <si>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</si>
  <si>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</si>
  <si>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</si>
  <si>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</si>
  <si>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</si>
  <si>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</si>
  <si>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</si>
  <si>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</si>
  <si>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</si>
  <si>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</si>
  <si>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</si>
  <si>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</si>
  <si>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</si>
  <si>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</si>
  <si>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</si>
  <si>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</si>
  <si>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</si>
  <si>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</si>
  <si>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</si>
  <si>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</si>
  <si>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</si>
  <si>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</si>
  <si>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</si>
  <si>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</si>
  <si>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</si>
  <si>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</si>
  <si>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</si>
  <si>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</si>
  <si>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</si>
  <si>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</si>
  <si>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</si>
  <si>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</si>
  <si>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</si>
  <si>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</si>
  <si>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</si>
  <si>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</si>
  <si>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</si>
  <si>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</si>
  <si>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</si>
  <si>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</si>
  <si>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</si>
  <si>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</si>
  <si>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</si>
  <si>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</si>
  <si>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</si>
  <si>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</si>
  <si>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</si>
  <si>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</si>
  <si>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</si>
  <si>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</si>
  <si>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</si>
  <si>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</si>
  <si>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</si>
  <si>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</si>
  <si>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</si>
  <si>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</si>
  <si>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</si>
  <si>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</si>
  <si>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</si>
  <si>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</si>
  <si>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</si>
  <si>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</si>
  <si>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</si>
  <si>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</si>
  <si>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</si>
  <si>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</si>
  <si>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</si>
  <si>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</si>
  <si>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</si>
  <si>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</si>
  <si>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</si>
  <si>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</si>
  <si>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</si>
  <si>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</si>
  <si>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</si>
  <si>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</si>
  <si>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</si>
  <si>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</si>
  <si>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</si>
  <si>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</si>
  <si>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</si>
  <si>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</si>
  <si>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</si>
  <si>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</si>
  <si>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</si>
  <si>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</si>
  <si>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</si>
  <si>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</si>
  <si>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</si>
  <si>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</si>
  <si>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</si>
  <si>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</si>
  <si>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</si>
  <si>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</si>
  <si>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</si>
  <si>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</si>
  <si>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</si>
  <si>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</si>
  <si>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</si>
  <si>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</si>
  <si>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</si>
  <si>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</si>
  <si>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</si>
  <si>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</si>
  <si>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</si>
  <si>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</si>
  <si>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</si>
  <si>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</si>
  <si>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</si>
  <si>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</si>
  <si>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</si>
  <si>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</si>
  <si>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</si>
  <si>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</si>
  <si>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</si>
  <si>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</si>
  <si>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</si>
  <si>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</si>
  <si>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</si>
  <si>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</si>
  <si>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</si>
  <si>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</si>
  <si>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</si>
  <si>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</si>
  <si>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</si>
  <si>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</si>
  <si>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</si>
  <si>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</si>
  <si>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</si>
  <si>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</si>
  <si>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</si>
  <si>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</si>
  <si>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</si>
  <si>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</si>
  <si>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</si>
  <si>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</si>
  <si>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</si>
  <si>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</si>
  <si>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</si>
  <si>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</si>
  <si>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</si>
  <si>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</si>
  <si>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</si>
  <si>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</si>
  <si>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</si>
  <si>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</si>
  <si>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</si>
  <si>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</si>
  <si>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</si>
  <si>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</si>
  <si>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</si>
  <si>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</si>
  <si>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</si>
  <si>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</si>
  <si>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</si>
  <si>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</si>
  <si>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</si>
  <si>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</si>
  <si>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</si>
  <si>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</si>
  <si>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</si>
  <si>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</si>
  <si>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</si>
  <si>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</si>
  <si>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</si>
  <si>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</si>
  <si>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</si>
  <si>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</si>
  <si>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</si>
  <si>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</si>
  <si>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</si>
  <si>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</si>
  <si>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</si>
  <si>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</si>
  <si>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</si>
  <si>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</si>
  <si>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</si>
  <si>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</si>
  <si>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</si>
  <si>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</si>
  <si>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</si>
  <si>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</si>
  <si>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</si>
  <si>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</si>
  <si>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</si>
  <si>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</si>
  <si>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</si>
  <si>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</si>
  <si>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</si>
  <si>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</si>
  <si>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</si>
  <si>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</si>
  <si>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</si>
  <si>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</si>
  <si>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</si>
  <si>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</si>
  <si>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</si>
  <si>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</si>
  <si>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</si>
  <si>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</si>
  <si>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</si>
  <si>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</si>
  <si>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</si>
  <si>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</si>
  <si>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</si>
  <si>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</si>
  <si>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</si>
  <si>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</si>
  <si>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</si>
  <si>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</si>
  <si>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</si>
  <si>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</si>
  <si>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</si>
  <si>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</si>
  <si>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</si>
  <si>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</si>
  <si>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</si>
  <si>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</si>
  <si>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</si>
  <si>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</si>
  <si>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</si>
  <si>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</si>
  <si>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</si>
  <si>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</si>
  <si>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</si>
  <si>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</si>
  <si>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</si>
  <si>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</si>
  <si>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</si>
  <si>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</si>
  <si>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</si>
  <si>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</si>
  <si>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</si>
  <si>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</si>
  <si>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</si>
  <si>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</si>
  <si>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</si>
  <si>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</si>
  <si>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</si>
  <si>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</si>
  <si>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</si>
  <si>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</si>
  <si>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</si>
  <si>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</si>
  <si>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</si>
  <si>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</si>
  <si>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</si>
  <si>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</si>
  <si>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</si>
  <si>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</si>
  <si>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</si>
  <si>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</si>
  <si>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</si>
  <si>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</si>
  <si>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</si>
  <si>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</si>
  <si>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</si>
  <si>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</si>
  <si>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</si>
  <si>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</si>
  <si>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</si>
  <si>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</si>
  <si>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</si>
  <si>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</si>
  <si>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</si>
  <si>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</si>
  <si>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</si>
  <si>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</si>
  <si>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</si>
  <si>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</si>
  <si>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</si>
  <si>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</si>
  <si>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</si>
  <si>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</si>
  <si>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</si>
  <si>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</si>
  <si>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</si>
  <si>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</si>
  <si>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</si>
  <si>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</si>
  <si>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</si>
  <si>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</si>
  <si>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</si>
  <si>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</si>
  <si>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</si>
  <si>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</si>
  <si>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</si>
  <si>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</si>
  <si>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</si>
  <si>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</si>
  <si>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</si>
  <si>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</si>
  <si>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</si>
  <si>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</si>
  <si>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</si>
  <si>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</si>
  <si>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</si>
  <si>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</si>
  <si>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</si>
  <si>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</si>
  <si>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</si>
  <si>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</si>
  <si>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</si>
  <si>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</si>
  <si>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</si>
  <si>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</si>
  <si>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</si>
  <si>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</si>
  <si>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</si>
  <si>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</si>
  <si>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</si>
  <si>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</si>
  <si>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</si>
  <si>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</si>
  <si>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</si>
  <si>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</si>
  <si>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</si>
  <si>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</si>
  <si>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</si>
  <si>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</si>
  <si>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</si>
  <si>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</si>
  <si>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</si>
  <si>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</si>
  <si>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</si>
  <si>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</si>
  <si>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</si>
  <si>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</si>
  <si>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</si>
  <si>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</si>
  <si>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</si>
  <si>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</si>
  <si>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</si>
  <si>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</si>
  <si>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</si>
  <si>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</si>
  <si>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</si>
  <si>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</si>
  <si>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</si>
  <si>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</si>
  <si>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</si>
  <si>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</si>
  <si>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</si>
  <si>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</si>
  <si>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</si>
  <si>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</si>
  <si>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</si>
  <si>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</si>
  <si>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</si>
  <si>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</si>
  <si>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</si>
  <si>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</si>
  <si>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</si>
  <si>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</si>
  <si>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</si>
  <si>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</si>
  <si>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</si>
  <si>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</si>
  <si>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</si>
  <si>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</si>
  <si>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</si>
  <si>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</si>
  <si>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</si>
  <si>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</si>
  <si>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</si>
  <si>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</si>
  <si>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</si>
  <si>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</si>
  <si>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</si>
  <si>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</si>
  <si>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</si>
  <si>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</si>
  <si>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</si>
  <si>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</si>
  <si>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</si>
  <si>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</si>
  <si>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</si>
  <si>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</si>
  <si>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</si>
  <si>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</si>
  <si>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</si>
  <si>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</si>
  <si>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</si>
  <si>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</si>
  <si>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</si>
  <si>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</si>
  <si>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</si>
  <si>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</si>
  <si>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</si>
  <si>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</si>
  <si>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</si>
  <si>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</si>
  <si>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</si>
  <si>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</si>
  <si>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</si>
  <si>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</si>
  <si>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</si>
  <si>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</si>
  <si>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</si>
  <si>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</si>
  <si>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</si>
  <si>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</si>
  <si>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</si>
  <si>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</si>
  <si>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</si>
  <si>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</si>
  <si>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</si>
  <si>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</si>
  <si>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</si>
  <si>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</si>
  <si>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</si>
  <si>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</si>
  <si>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</si>
  <si>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</si>
  <si>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</si>
  <si>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</si>
  <si>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</si>
  <si>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</si>
  <si>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</si>
  <si>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</si>
  <si>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</si>
  <si>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</si>
  <si>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</si>
  <si>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</si>
  <si>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</si>
  <si>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</si>
  <si>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</si>
  <si>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</si>
  <si>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</si>
  <si>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</si>
  <si>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</si>
  <si>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</si>
  <si>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</si>
  <si>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</si>
  <si>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</si>
  <si>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</si>
  <si>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</si>
  <si>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</si>
  <si>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</si>
  <si>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</si>
  <si>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</si>
  <si>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</si>
  <si>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</si>
  <si>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</si>
  <si>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</si>
  <si>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</si>
  <si>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</si>
  <si>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</si>
  <si>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</si>
  <si>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</si>
  <si>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</si>
  <si>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</si>
  <si>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</si>
  <si>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</si>
  <si>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</si>
  <si>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</si>
  <si>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</si>
  <si>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</si>
  <si>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</si>
  <si>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</si>
  <si>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</si>
  <si>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</si>
  <si>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</si>
  <si>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</si>
  <si>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</si>
  <si>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</si>
  <si>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</si>
  <si>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</si>
  <si>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</si>
  <si>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</si>
  <si>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</si>
  <si>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</si>
  <si>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</si>
  <si>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</si>
  <si>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</si>
  <si>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</si>
  <si>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</si>
  <si>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</si>
  <si>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</si>
  <si>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</si>
  <si>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</si>
  <si>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</si>
  <si>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</si>
  <si>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</si>
  <si>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</si>
  <si>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</si>
  <si>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</si>
  <si>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</si>
  <si>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</si>
  <si>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</si>
  <si>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</si>
  <si>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</si>
  <si>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</si>
  <si>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</si>
  <si>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</si>
  <si>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</si>
  <si>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</si>
  <si>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</si>
  <si>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</si>
  <si>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</si>
  <si>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</si>
  <si>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</si>
  <si>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</si>
  <si>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</si>
  <si>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</si>
  <si>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</si>
  <si>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</si>
  <si>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</si>
  <si>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</si>
  <si>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</si>
  <si>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</si>
  <si>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</si>
  <si>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</si>
  <si>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</si>
  <si>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</si>
  <si>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</si>
  <si>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</si>
  <si>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</si>
  <si>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</si>
  <si>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</si>
  <si>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</si>
  <si>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</si>
  <si>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</si>
  <si>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</si>
  <si>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</si>
  <si>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</si>
  <si>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</si>
  <si>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</si>
  <si>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</si>
  <si>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</si>
  <si>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</si>
  <si>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</si>
  <si>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</si>
  <si>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</si>
  <si>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</si>
  <si>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</si>
  <si>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</si>
  <si>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</si>
  <si>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</si>
  <si>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</si>
  <si>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</si>
  <si>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</si>
  <si>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</si>
  <si>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</si>
  <si>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</si>
  <si>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</si>
  <si>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</si>
  <si>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</si>
  <si>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</si>
  <si>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</si>
  <si>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</si>
  <si>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</si>
  <si>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</si>
  <si>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</si>
  <si>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</si>
  <si>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</si>
  <si>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</si>
  <si>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</si>
  <si>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</si>
  <si>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</si>
  <si>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</si>
  <si>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</si>
  <si>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</si>
  <si>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</si>
  <si>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</si>
  <si>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</si>
  <si>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</si>
  <si>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</si>
  <si>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</si>
  <si>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</si>
  <si>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</si>
  <si>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</si>
  <si>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</si>
  <si>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</si>
  <si>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</si>
  <si>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</si>
  <si>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</si>
  <si>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</si>
  <si>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</si>
  <si>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</si>
  <si>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</si>
  <si>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</si>
  <si>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</si>
  <si>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</si>
  <si>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</si>
  <si>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</si>
  <si>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</si>
  <si>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</si>
  <si>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</si>
  <si>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</si>
  <si>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</si>
  <si>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</si>
  <si>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</si>
  <si>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</si>
  <si>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</si>
  <si>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</si>
  <si>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</si>
  <si>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</si>
  <si>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</si>
  <si>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</si>
  <si>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</si>
  <si>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</si>
  <si>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</si>
  <si>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</si>
  <si>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</si>
  <si>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</si>
  <si>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</si>
  <si>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</si>
  <si>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</si>
  <si>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</si>
  <si>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</si>
  <si>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</si>
  <si>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</si>
  <si>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</si>
  <si>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</si>
  <si>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</si>
  <si>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</si>
  <si>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</si>
  <si>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</si>
  <si>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</si>
  <si>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</si>
  <si>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</si>
  <si>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</si>
  <si>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</si>
  <si>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</si>
  <si>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</si>
  <si>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</si>
  <si>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</si>
  <si>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</si>
  <si>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</si>
  <si>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</si>
  <si>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</si>
  <si>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</si>
  <si>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</si>
  <si>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</si>
  <si>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</si>
  <si>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</si>
  <si>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</si>
  <si>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</si>
  <si>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</si>
  <si>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</si>
  <si>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</si>
  <si>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</si>
  <si>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</si>
  <si>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</si>
  <si>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</si>
  <si>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</si>
  <si>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</si>
  <si>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</si>
  <si>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</si>
  <si>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</si>
  <si>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</si>
  <si>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</si>
  <si>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</si>
  <si>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</si>
  <si>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</si>
  <si>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</si>
  <si>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</si>
  <si>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</si>
  <si>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</si>
  <si>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</si>
  <si>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</si>
  <si>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</si>
  <si>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</si>
  <si>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</si>
  <si>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</si>
  <si>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</si>
  <si>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</si>
  <si>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</si>
  <si>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</si>
  <si>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</si>
  <si>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</si>
  <si>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</si>
  <si>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</si>
  <si>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</si>
  <si>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</si>
  <si>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</si>
  <si>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</si>
  <si>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</si>
  <si>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</si>
  <si>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</si>
  <si>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</si>
  <si>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</si>
  <si>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</si>
  <si>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</si>
  <si>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</si>
  <si>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</si>
  <si>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</si>
  <si>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</si>
  <si>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</si>
  <si>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</si>
  <si>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</si>
  <si>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</si>
  <si>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</si>
  <si>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</si>
  <si>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</si>
  <si>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</si>
  <si>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</si>
  <si>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</si>
  <si>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</si>
  <si>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</si>
  <si>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</si>
  <si>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</si>
  <si>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</si>
  <si>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</si>
  <si>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</si>
  <si>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</si>
  <si>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</si>
  <si>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</si>
  <si>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</si>
  <si>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</si>
  <si>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</si>
  <si>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</si>
  <si>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</si>
  <si>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</si>
  <si>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</si>
  <si>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</si>
  <si>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</si>
  <si>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</si>
  <si>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</si>
  <si>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</si>
  <si>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</si>
  <si>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</si>
  <si>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</si>
  <si>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</si>
  <si>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</si>
  <si>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</si>
  <si>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</si>
  <si>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</si>
  <si>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</si>
  <si>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</si>
  <si>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</si>
  <si>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</si>
  <si>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</si>
  <si>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</si>
  <si>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</si>
  <si>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</si>
  <si>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</si>
  <si>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</si>
  <si>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</si>
  <si>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</si>
  <si>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</si>
  <si>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</si>
  <si>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</si>
  <si>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</si>
  <si>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</si>
  <si>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</si>
  <si>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</si>
  <si>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</si>
  <si>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</si>
  <si>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</si>
  <si>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</si>
  <si>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</si>
  <si>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</si>
  <si>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</si>
  <si>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</si>
  <si>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</si>
  <si>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</si>
  <si>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</si>
  <si>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</si>
  <si>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</si>
  <si>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</si>
  <si>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</si>
  <si>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</si>
  <si>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</si>
  <si>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</si>
  <si>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</si>
  <si>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</si>
  <si>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</si>
  <si>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</si>
  <si>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</si>
  <si>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</si>
  <si>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</si>
  <si>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</si>
  <si>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</si>
  <si>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</si>
  <si>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</si>
  <si>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</si>
  <si>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</si>
  <si>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</si>
  <si>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</si>
  <si>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</si>
  <si>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</si>
  <si>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</si>
  <si>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</si>
  <si>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</si>
  <si>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</si>
  <si>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</si>
  <si>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</si>
  <si>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</si>
  <si>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</si>
  <si>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</si>
  <si>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</si>
  <si>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</si>
  <si>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</si>
  <si>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</si>
  <si>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</si>
  <si>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</si>
  <si>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</si>
  <si>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</si>
  <si>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</si>
  <si>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</si>
  <si>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</si>
  <si>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</si>
  <si>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</si>
  <si>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</si>
  <si>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</si>
  <si>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</si>
  <si>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</si>
  <si>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</si>
  <si>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</si>
  <si>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</si>
  <si>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</si>
  <si>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</si>
  <si>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</si>
  <si>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</si>
  <si>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</si>
  <si>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</si>
  <si>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</si>
  <si>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</si>
  <si>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</si>
  <si>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</si>
  <si>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</si>
  <si>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</si>
  <si>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</si>
  <si>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</si>
  <si>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</si>
  <si>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</si>
  <si>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</si>
  <si>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</si>
  <si>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</si>
  <si>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</si>
  <si>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</si>
  <si>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</si>
  <si>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</si>
  <si>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</si>
  <si>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</si>
  <si>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</si>
  <si>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</si>
  <si>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</si>
  <si>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</si>
  <si>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</si>
  <si>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</si>
  <si>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</si>
  <si>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</si>
  <si>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</si>
  <si>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</si>
  <si>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</si>
  <si>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</si>
  <si>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</si>
  <si>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</si>
  <si>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</si>
  <si>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</si>
  <si>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</si>
  <si>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</si>
  <si>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</si>
  <si>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</si>
  <si>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</si>
  <si>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</si>
  <si>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</si>
  <si>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</si>
  <si>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</si>
  <si>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</si>
  <si>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</si>
  <si>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</si>
  <si>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</si>
  <si>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</si>
  <si>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</si>
  <si>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</si>
  <si>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</si>
  <si>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</si>
  <si>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</si>
  <si>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</si>
  <si>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</si>
  <si>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</si>
  <si>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</si>
  <si>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</si>
  <si>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</si>
  <si>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</si>
  <si>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</si>
  <si>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</si>
  <si>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</si>
  <si>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</si>
  <si>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</si>
  <si>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</si>
  <si>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</si>
  <si>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</si>
  <si>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</si>
  <si>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</si>
  <si>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</si>
  <si>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</si>
  <si>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</si>
  <si>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</si>
  <si>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</si>
  <si>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</si>
  <si>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</si>
  <si>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</si>
  <si>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</si>
  <si>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</si>
  <si>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</si>
  <si>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</si>
  <si>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</si>
  <si>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</si>
  <si>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</si>
  <si>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</si>
  <si>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</si>
  <si>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</si>
  <si>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</si>
  <si>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</si>
  <si>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</si>
  <si>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</si>
  <si>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</si>
  <si>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</si>
  <si>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</si>
  <si>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</si>
  <si>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</si>
  <si>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</si>
  <si>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</si>
  <si>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</si>
  <si>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</si>
  <si>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</si>
  <si>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</si>
  <si>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</si>
  <si>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</si>
  <si>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</si>
  <si>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</si>
  <si>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</si>
  <si>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</si>
  <si>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</si>
  <si>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</si>
  <si>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</si>
  <si>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</si>
  <si>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</si>
  <si>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</si>
  <si>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</si>
  <si>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</si>
  <si>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</si>
  <si>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</si>
  <si>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</si>
  <si>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</si>
  <si>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</si>
  <si>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</si>
  <si>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</si>
  <si>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</si>
  <si>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</si>
  <si>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</si>
  <si>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</si>
  <si>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</si>
  <si>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</si>
  <si>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</si>
  <si>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</si>
  <si>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</si>
  <si>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</si>
  <si>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</si>
  <si>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</si>
  <si>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</si>
  <si>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</si>
  <si>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</si>
  <si>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</si>
  <si>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</si>
  <si>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</si>
  <si>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</si>
  <si>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</si>
  <si>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</si>
  <si>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</si>
  <si>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</si>
  <si>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</si>
  <si>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</si>
  <si>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</si>
  <si>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</si>
  <si>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</si>
  <si>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</si>
  <si>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</si>
  <si>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</si>
  <si>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</si>
  <si>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</si>
  <si>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</si>
  <si>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</si>
  <si>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</si>
  <si>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</si>
  <si>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</si>
  <si>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</si>
  <si>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</si>
  <si>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</si>
  <si>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</si>
  <si>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</si>
  <si>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</si>
  <si>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</si>
  <si>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</si>
  <si>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</si>
  <si>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</si>
  <si>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</si>
  <si>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</si>
  <si>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</si>
  <si>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</si>
  <si>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</si>
  <si>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</si>
  <si>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</si>
  <si>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</si>
  <si>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</si>
  <si>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</si>
  <si>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</si>
  <si>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</si>
  <si>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</si>
  <si>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</si>
  <si>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</si>
  <si>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</si>
  <si>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</si>
  <si>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</si>
  <si>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</si>
  <si>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</si>
  <si>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</si>
  <si>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</si>
  <si>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</si>
  <si>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</si>
  <si>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</si>
  <si>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</si>
  <si>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</si>
  <si>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</si>
  <si>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</si>
  <si>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</si>
  <si>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</si>
  <si>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</si>
  <si>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</si>
  <si>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</si>
  <si>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</si>
  <si>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</si>
  <si>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</si>
  <si>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</si>
  <si>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</si>
  <si>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</si>
  <si>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</si>
  <si>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</si>
  <si>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</si>
  <si>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</si>
  <si>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</si>
  <si>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</si>
  <si>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</si>
  <si>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</si>
  <si>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</si>
  <si>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</si>
  <si>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</si>
  <si>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</si>
  <si>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</si>
  <si>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</si>
  <si>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</si>
  <si>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</si>
  <si>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</si>
  <si>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</si>
  <si>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</si>
  <si>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</si>
  <si>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</si>
  <si>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</si>
  <si>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</si>
  <si>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</si>
  <si>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</si>
  <si>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</si>
  <si>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</si>
  <si>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</si>
  <si>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</si>
  <si>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</si>
  <si>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</si>
  <si>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</si>
  <si>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</si>
  <si>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</si>
  <si>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</si>
  <si>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</si>
  <si>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</si>
  <si>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</si>
  <si>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</si>
  <si>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</si>
  <si>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</si>
  <si>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</si>
  <si>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</si>
  <si>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</si>
  <si>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</si>
  <si>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</si>
  <si>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</si>
  <si>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</si>
  <si>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</si>
  <si>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</si>
  <si>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</si>
  <si>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</si>
  <si>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</si>
  <si>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</si>
  <si>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</si>
  <si>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</si>
  <si>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</si>
  <si>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</si>
  <si>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</si>
  <si>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</si>
  <si>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</si>
  <si>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</si>
  <si>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</si>
  <si>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</si>
  <si>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</si>
  <si>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</si>
  <si>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</si>
  <si>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</si>
  <si>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</si>
  <si>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</si>
  <si>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</si>
  <si>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</si>
  <si>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</si>
  <si>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</si>
  <si>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</si>
  <si>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</si>
  <si>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</si>
  <si>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</si>
  <si>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</si>
  <si>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</si>
  <si>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</si>
  <si>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</si>
  <si>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</si>
  <si>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</si>
  <si>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</si>
  <si>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</si>
  <si>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</si>
  <si>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</si>
  <si>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</si>
  <si>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</si>
  <si>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</si>
  <si>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</si>
  <si>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</si>
  <si>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</si>
  <si>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</si>
  <si>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</si>
  <si>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</si>
  <si>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</si>
  <si>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</si>
  <si>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</si>
  <si>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</si>
  <si>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</si>
  <si>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</si>
  <si>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</si>
  <si>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</si>
  <si>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</si>
  <si>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</si>
  <si>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</si>
  <si>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</si>
  <si>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</si>
  <si>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</si>
  <si>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</si>
  <si>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</si>
  <si>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</si>
  <si>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</si>
  <si>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</si>
  <si>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</si>
  <si>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</si>
  <si>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</si>
  <si>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</si>
  <si>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</si>
  <si>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</si>
  <si>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</si>
  <si>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</si>
  <si>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</si>
  <si>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</si>
  <si>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</si>
  <si>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</si>
  <si>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</si>
  <si>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</si>
  <si>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</si>
  <si>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</si>
  <si>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</si>
  <si>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</si>
  <si>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</si>
  <si>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</si>
  <si>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</si>
  <si>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</si>
  <si>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</si>
  <si>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</si>
  <si>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</si>
  <si>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</si>
  <si>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</si>
  <si>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</si>
  <si>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</si>
  <si>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</si>
  <si>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</si>
  <si>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</si>
  <si>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</si>
  <si>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</si>
  <si>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</si>
  <si>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</si>
  <si>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</si>
  <si>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</si>
  <si>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</si>
  <si>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</si>
  <si>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</si>
  <si>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</si>
  <si>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</si>
  <si>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</si>
  <si>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</si>
  <si>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</si>
  <si>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</si>
  <si>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</si>
  <si>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</si>
  <si>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</si>
  <si>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</si>
  <si>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</si>
  <si>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</si>
  <si>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</si>
  <si>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</si>
  <si>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</si>
  <si>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</si>
  <si>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</si>
  <si>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</si>
  <si>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</si>
  <si>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</si>
  <si>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</si>
  <si>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</si>
  <si>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</si>
  <si>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</si>
  <si>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</si>
  <si>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</si>
  <si>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</si>
  <si>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</si>
  <si>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</si>
  <si>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</si>
  <si>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</si>
  <si>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</si>
  <si>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</si>
  <si>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</si>
  <si>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</si>
  <si>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</si>
  <si>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</si>
  <si>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</si>
  <si>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</si>
  <si>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</si>
  <si>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</si>
  <si>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</si>
  <si>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</si>
  <si>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</si>
  <si>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</si>
  <si>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</si>
  <si>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</si>
  <si>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</si>
  <si>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</si>
  <si>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</si>
  <si>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</si>
  <si>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</si>
  <si>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</si>
  <si>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</si>
  <si>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</si>
  <si>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</si>
  <si>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</si>
  <si>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</si>
  <si>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</si>
  <si>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</si>
  <si>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</si>
  <si>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</si>
  <si>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</si>
  <si>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</si>
  <si>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</si>
  <si>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</si>
  <si>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</si>
  <si>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</si>
  <si>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</si>
  <si>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</si>
  <si>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</si>
  <si>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</si>
  <si>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</si>
  <si>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</si>
  <si>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</si>
  <si>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</si>
  <si>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</si>
  <si>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</si>
  <si>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</si>
  <si>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</si>
  <si>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</si>
  <si>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</si>
  <si>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</si>
  <si>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</si>
  <si>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</si>
  <si>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</si>
  <si>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</si>
  <si>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</si>
  <si>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</si>
  <si>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</si>
  <si>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</si>
  <si>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</si>
  <si>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</si>
  <si>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</si>
  <si>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</si>
  <si>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</si>
  <si>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</si>
  <si>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</si>
  <si>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</si>
  <si>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</si>
  <si>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</si>
  <si>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</si>
  <si>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</si>
  <si>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</si>
  <si>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</si>
  <si>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</si>
  <si>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</si>
  <si>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</si>
  <si>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</si>
  <si>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</si>
  <si>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</si>
  <si>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</si>
  <si>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</si>
  <si>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</si>
  <si>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</si>
  <si>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</si>
  <si>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</si>
  <si>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</si>
  <si>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</si>
  <si>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</si>
  <si>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</si>
  <si>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</si>
  <si>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</si>
  <si>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</si>
  <si>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</si>
  <si>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</si>
  <si>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</si>
  <si>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</si>
  <si>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</si>
  <si>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</si>
  <si>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</si>
  <si>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</si>
  <si>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</si>
  <si>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</si>
  <si>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</si>
  <si>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</si>
  <si>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</si>
  <si>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</si>
  <si>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</si>
  <si>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</si>
  <si>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</si>
  <si>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</si>
  <si>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</si>
  <si>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</si>
  <si>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</si>
  <si>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</si>
  <si>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</si>
  <si>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</si>
  <si>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</si>
  <si>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</si>
  <si>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</si>
  <si>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</si>
  <si>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</si>
  <si>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</si>
  <si>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</si>
  <si>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</si>
  <si>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</si>
  <si>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</si>
  <si>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</si>
  <si>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</si>
  <si>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</si>
  <si>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</si>
  <si>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</si>
  <si>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</si>
  <si>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</si>
  <si>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</si>
  <si>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</si>
  <si>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</si>
  <si>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</si>
  <si>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</si>
  <si>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</si>
  <si>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</si>
  <si>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</si>
  <si>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</si>
  <si>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</si>
  <si>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</si>
  <si>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</si>
  <si>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</si>
  <si>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</si>
  <si>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</si>
  <si>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</si>
  <si>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</si>
  <si>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</si>
  <si>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</si>
  <si>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</si>
  <si>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</si>
  <si>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</si>
  <si>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</si>
  <si>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</si>
  <si>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</si>
  <si>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</si>
  <si>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</si>
  <si>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</si>
  <si>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</si>
  <si>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</si>
  <si>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</si>
  <si>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</si>
  <si>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</si>
  <si>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</si>
  <si>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</si>
  <si>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</si>
  <si>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</si>
  <si>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</si>
  <si>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</si>
  <si>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</si>
  <si>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</si>
  <si>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</si>
  <si>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</si>
  <si>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</si>
  <si>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</si>
  <si>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</si>
  <si>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</si>
  <si>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</si>
  <si>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</si>
  <si>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</si>
  <si>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</si>
  <si>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</si>
  <si>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</si>
  <si>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</si>
  <si>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</si>
  <si>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</si>
  <si>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</si>
  <si>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</si>
  <si>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</si>
  <si>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</si>
  <si>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</si>
  <si>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</si>
  <si>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</si>
  <si>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</si>
  <si>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</si>
  <si>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</si>
  <si>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</si>
  <si>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</si>
  <si>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</si>
  <si>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</si>
  <si>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</si>
  <si>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</si>
  <si>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</si>
  <si>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</si>
  <si>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</si>
  <si>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</si>
  <si>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</si>
  <si>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</si>
  <si>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</si>
  <si>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</si>
  <si>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</si>
  <si>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</si>
  <si>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</si>
  <si>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</si>
  <si>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</si>
  <si>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</si>
  <si>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</si>
  <si>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</si>
  <si>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</si>
  <si>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</si>
  <si>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</si>
  <si>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</si>
  <si>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</si>
  <si>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</si>
  <si>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</si>
  <si>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</si>
  <si>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</si>
  <si>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</si>
  <si>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</si>
  <si>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</si>
  <si>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</si>
  <si>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</si>
  <si>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</si>
  <si>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</si>
  <si>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</si>
  <si>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</si>
  <si>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</si>
  <si>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</si>
  <si>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</si>
  <si>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</si>
  <si>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</si>
  <si>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</si>
  <si>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</si>
  <si>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</si>
  <si>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</si>
  <si>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</si>
  <si>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</si>
  <si>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</si>
  <si>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</si>
  <si>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</si>
  <si>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</si>
  <si>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</si>
  <si>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</si>
  <si>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</si>
  <si>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</si>
  <si>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</si>
  <si>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</si>
  <si>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</si>
  <si>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</si>
  <si>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</si>
  <si>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</si>
  <si>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</si>
  <si>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</si>
  <si>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</si>
  <si>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</si>
  <si>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</si>
  <si>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</si>
  <si>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</si>
  <si>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</si>
  <si>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</si>
  <si>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</si>
  <si>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</si>
  <si>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</si>
  <si>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</si>
  <si>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</si>
  <si>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</si>
  <si>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</si>
  <si>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</si>
  <si>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</si>
  <si>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</si>
  <si>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</si>
  <si>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</si>
  <si>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</si>
  <si>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</si>
  <si>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</si>
  <si>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</si>
  <si>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</si>
  <si>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</si>
  <si>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</si>
  <si>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</si>
  <si>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</si>
  <si>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</si>
  <si>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</si>
  <si>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</si>
  <si>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</si>
  <si>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</si>
  <si>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</si>
  <si>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</si>
  <si>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</si>
  <si>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</si>
  <si>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</si>
  <si>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</si>
  <si>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</si>
  <si>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</si>
  <si>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</si>
  <si>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</si>
  <si>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</si>
  <si>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</si>
  <si>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</si>
  <si>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</si>
  <si>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</si>
  <si>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</si>
  <si>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</si>
  <si>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</si>
  <si>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</si>
  <si>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</si>
  <si>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</si>
  <si>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</si>
  <si>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</si>
  <si>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</si>
  <si>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</si>
  <si>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</si>
  <si>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</si>
  <si>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</si>
  <si>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</si>
  <si>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</si>
  <si>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</si>
  <si>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</si>
  <si>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</si>
  <si>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</si>
  <si>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</si>
  <si>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</si>
  <si>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</si>
  <si>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</si>
  <si>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</si>
  <si>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</si>
  <si>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</si>
  <si>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</si>
  <si>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</si>
  <si>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</si>
  <si>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</si>
  <si>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</si>
  <si>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</si>
  <si>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</si>
  <si>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</si>
  <si>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</si>
  <si>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</si>
  <si>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</si>
  <si>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</si>
  <si>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</si>
  <si>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</si>
  <si>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</si>
  <si>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</si>
  <si>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</si>
  <si>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</si>
  <si>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</si>
  <si>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</si>
  <si>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</si>
  <si>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</si>
  <si>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</si>
  <si>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</si>
  <si>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</si>
  <si>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</si>
  <si>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</si>
  <si>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</si>
  <si>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</si>
  <si>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</si>
  <si>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</si>
  <si>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</si>
  <si>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</si>
  <si>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</si>
  <si>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</si>
  <si>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</si>
  <si>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</si>
  <si>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</si>
  <si>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</si>
  <si>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</si>
  <si>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</si>
  <si>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</si>
  <si>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</si>
  <si>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</si>
  <si>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</si>
  <si>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</si>
  <si>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</si>
  <si>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</si>
  <si>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</si>
  <si>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</si>
  <si>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</si>
  <si>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</si>
  <si>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</si>
  <si>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</si>
  <si>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</si>
  <si>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</si>
  <si>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</si>
  <si>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</si>
  <si>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</si>
  <si>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</si>
  <si>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</si>
  <si>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</si>
  <si>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</si>
  <si>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</si>
  <si>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</si>
  <si>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</si>
  <si>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</si>
  <si>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</si>
  <si>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</si>
  <si>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</si>
  <si>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</si>
  <si>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</si>
  <si>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</si>
  <si>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</si>
  <si>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</si>
  <si>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</si>
  <si>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</si>
  <si>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</si>
  <si>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</si>
  <si>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</si>
  <si>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</si>
  <si>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</si>
  <si>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</si>
  <si>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</si>
  <si>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</si>
  <si>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</si>
  <si>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</si>
  <si>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</si>
  <si>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</si>
  <si>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</si>
  <si>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</si>
  <si>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</si>
  <si>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</si>
  <si>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</si>
  <si>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</si>
  <si>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</si>
  <si>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</si>
  <si>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</si>
  <si>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</si>
  <si>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</si>
  <si>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</si>
  <si>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</si>
  <si>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</si>
  <si>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</si>
  <si>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</si>
  <si>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</si>
  <si>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</si>
  <si>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</si>
  <si>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</si>
  <si>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</si>
  <si>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</si>
  <si>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</si>
  <si>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</si>
  <si>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</si>
  <si>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</si>
  <si>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</si>
  <si>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</si>
  <si>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</si>
  <si>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</si>
  <si>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</si>
  <si>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</si>
  <si>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</si>
  <si>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</si>
  <si>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</si>
  <si>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</si>
  <si>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</si>
  <si>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</si>
  <si>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</si>
  <si>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</si>
  <si>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</si>
  <si>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</si>
  <si>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</si>
  <si>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</si>
  <si>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</si>
  <si>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</si>
  <si>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</si>
  <si>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</si>
  <si>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</si>
  <si>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</si>
  <si>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</si>
  <si>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</si>
  <si>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</si>
  <si>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</si>
  <si>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</si>
  <si>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</si>
  <si>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</si>
  <si>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</si>
  <si>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</si>
  <si>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</si>
  <si>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</si>
  <si>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</si>
  <si>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</si>
  <si>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</si>
  <si>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</si>
  <si>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</si>
  <si>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</si>
  <si>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</si>
  <si>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</si>
  <si>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</si>
  <si>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</si>
  <si>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</si>
  <si>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</si>
  <si>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</si>
  <si>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</si>
  <si>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</si>
  <si>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</si>
  <si>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</si>
  <si>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</si>
  <si>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</si>
  <si>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</si>
  <si>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</si>
  <si>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</si>
  <si>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</si>
  <si>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</si>
  <si>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</si>
  <si>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</si>
  <si>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</si>
  <si>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</si>
  <si>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</si>
  <si>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</si>
  <si>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</si>
  <si>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</si>
  <si>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</si>
  <si>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</si>
  <si>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</si>
  <si>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</si>
  <si>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</si>
  <si>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</si>
  <si>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</si>
  <si>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</si>
  <si>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</si>
  <si>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</si>
  <si>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</si>
  <si>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</si>
  <si>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</si>
  <si>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</si>
  <si>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</si>
  <si>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</si>
  <si>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</si>
  <si>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</si>
  <si>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</si>
  <si>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</si>
  <si>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</si>
  <si>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</si>
  <si>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</si>
  <si>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</si>
  <si>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</si>
  <si>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</si>
  <si>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</si>
  <si>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</si>
  <si>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</si>
  <si>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</si>
  <si>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</si>
  <si>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</si>
  <si>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</si>
  <si>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</si>
  <si>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</si>
  <si>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</si>
  <si>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</si>
  <si>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</si>
  <si>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</si>
  <si>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</si>
  <si>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</si>
  <si>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</si>
  <si>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</si>
  <si>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</si>
  <si>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</si>
  <si>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</si>
  <si>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</si>
  <si>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</si>
  <si>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</si>
  <si>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</si>
  <si>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</si>
  <si>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</si>
  <si>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</si>
  <si>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</si>
  <si>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</si>
  <si>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</si>
  <si>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</si>
  <si>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</si>
  <si>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</si>
  <si>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</si>
  <si>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</si>
  <si>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</si>
  <si>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</si>
  <si>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</si>
  <si>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</si>
  <si>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</si>
  <si>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</si>
  <si>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</si>
  <si>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</si>
  <si>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</si>
  <si>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</si>
  <si>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</si>
  <si>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</si>
  <si>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</si>
  <si>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</si>
  <si>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</si>
  <si>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</si>
  <si>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</si>
  <si>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</si>
  <si>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</si>
  <si>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</si>
  <si>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</si>
  <si>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</si>
  <si>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</si>
  <si>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</si>
  <si>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</si>
  <si>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</si>
  <si>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</si>
  <si>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</si>
  <si>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</si>
  <si>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</si>
  <si>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</si>
  <si>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</si>
  <si>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</si>
  <si>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</si>
  <si>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</si>
  <si>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</si>
  <si>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</si>
  <si>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</si>
  <si>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</si>
  <si>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</si>
  <si>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</si>
  <si>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</si>
  <si>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</si>
  <si>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</si>
  <si>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</si>
  <si>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</si>
  <si>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</si>
  <si>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</si>
  <si>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</si>
  <si>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</si>
  <si>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</si>
  <si>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</si>
  <si>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</si>
  <si>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</si>
  <si>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</si>
  <si>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</si>
  <si>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</si>
  <si>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</si>
  <si>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</si>
  <si>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</si>
  <si>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</si>
  <si>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</si>
  <si>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</si>
  <si>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</si>
  <si>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</si>
  <si>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</si>
  <si>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</si>
  <si>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</si>
  <si>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</si>
  <si>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</si>
  <si>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</si>
  <si>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</si>
  <si>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</si>
  <si>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</si>
  <si>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</si>
  <si>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</si>
  <si>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</si>
  <si>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</si>
  <si>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</si>
  <si>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</si>
  <si>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</si>
  <si>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</si>
  <si>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</si>
  <si>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</si>
  <si>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</si>
  <si>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</si>
  <si>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</si>
  <si>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</si>
  <si>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</si>
  <si>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</si>
  <si>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</si>
  <si>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</si>
  <si>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</si>
  <si>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</si>
  <si>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</si>
  <si>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</si>
  <si>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</si>
  <si>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</si>
  <si>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</si>
  <si>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</si>
  <si>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</si>
  <si>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</si>
  <si>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</si>
  <si>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</si>
  <si>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</si>
  <si>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</si>
  <si>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</si>
  <si>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</si>
  <si>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</si>
  <si>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</si>
  <si>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</si>
  <si>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</si>
  <si>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</si>
  <si>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</si>
  <si>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</si>
  <si>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</si>
  <si>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</si>
  <si>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</si>
  <si>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</si>
  <si>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</si>
  <si>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</si>
  <si>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</si>
  <si>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</si>
  <si>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</si>
  <si>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</si>
  <si>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</si>
  <si>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</si>
  <si>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</si>
  <si>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</si>
  <si>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</si>
  <si>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</si>
  <si>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</si>
  <si>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</si>
  <si>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</si>
  <si>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</si>
  <si>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</si>
  <si>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</si>
  <si>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</si>
  <si>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</si>
  <si>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</si>
  <si>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</si>
  <si>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</si>
  <si>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</si>
  <si>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</si>
  <si>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</si>
  <si>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</si>
  <si>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</si>
  <si>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</si>
  <si>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</si>
  <si>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</si>
  <si>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</si>
  <si>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</si>
  <si>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</si>
  <si>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</si>
  <si>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</si>
  <si>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</si>
  <si>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</si>
  <si>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</si>
  <si>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</si>
  <si>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</si>
  <si>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</si>
  <si>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</si>
  <si>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</si>
  <si>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</si>
  <si>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</si>
  <si>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</si>
  <si>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</si>
  <si>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</si>
  <si>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</si>
  <si>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</si>
  <si>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</si>
  <si>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</si>
  <si>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</si>
  <si>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</si>
  <si>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</si>
  <si>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</si>
  <si>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</si>
  <si>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</si>
  <si>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</si>
  <si>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</si>
  <si>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</si>
  <si>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</si>
  <si>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</si>
  <si>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</si>
  <si>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</si>
  <si>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</si>
  <si>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</si>
  <si>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</si>
  <si>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</si>
  <si>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</si>
  <si>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</si>
  <si>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</si>
  <si>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</si>
  <si>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</si>
  <si>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</si>
  <si>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</si>
  <si>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</si>
  <si>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</si>
  <si>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</si>
  <si>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</si>
  <si>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</si>
  <si>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</si>
  <si>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</si>
  <si>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</si>
  <si>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</si>
  <si>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</si>
  <si>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</si>
  <si>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</si>
  <si>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</si>
  <si>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</si>
  <si>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</si>
  <si>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</si>
  <si>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</si>
  <si>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</si>
  <si>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</si>
  <si>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</si>
  <si>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</si>
  <si>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</si>
  <si>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</si>
  <si>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</si>
  <si>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</si>
  <si>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</si>
  <si>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</si>
  <si>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</si>
  <si>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</si>
  <si>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</si>
  <si>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</si>
  <si>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</si>
  <si>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</si>
  <si>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</si>
  <si>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</si>
  <si>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</si>
  <si>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</si>
  <si>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</si>
  <si>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</si>
  <si>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</si>
  <si>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</si>
  <si>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</si>
  <si>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</si>
  <si>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</si>
  <si>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</si>
  <si>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</si>
  <si>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</si>
  <si>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</si>
  <si>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</si>
  <si>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</si>
  <si>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</si>
  <si>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</si>
  <si>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</si>
  <si>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</si>
  <si>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</si>
  <si>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</si>
  <si>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</si>
  <si>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</si>
  <si>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</si>
  <si>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</si>
  <si>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</si>
  <si>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</si>
  <si>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</si>
  <si>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</si>
  <si>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</si>
  <si>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</si>
  <si>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</si>
  <si>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</si>
  <si>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</si>
  <si>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</si>
  <si>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</si>
  <si>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</si>
  <si>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</si>
  <si>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</si>
  <si>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</si>
  <si>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</si>
  <si>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</si>
  <si>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</si>
  <si>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</si>
  <si>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</si>
  <si>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</si>
  <si>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</si>
  <si>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</si>
  <si>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</si>
  <si>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</si>
  <si>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</si>
  <si>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</si>
  <si>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</si>
  <si>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</si>
  <si>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</si>
  <si>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</si>
  <si>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</si>
  <si>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</si>
  <si>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</si>
  <si>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</si>
  <si>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</si>
  <si>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</si>
  <si>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</si>
  <si>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</si>
  <si>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</si>
  <si>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</si>
  <si>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</si>
  <si>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</si>
  <si>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</si>
  <si>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</si>
  <si>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</si>
  <si>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</si>
  <si>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</si>
  <si>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</si>
  <si>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</si>
  <si>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</si>
  <si>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</si>
  <si>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</si>
  <si>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</si>
  <si>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</si>
  <si>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</si>
  <si>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</si>
  <si>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</si>
  <si>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</si>
  <si>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</si>
  <si>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</si>
  <si>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</si>
  <si>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</si>
  <si>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</si>
  <si>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</si>
  <si>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</si>
  <si>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</si>
  <si>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</si>
  <si>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</si>
  <si>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</si>
  <si>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</si>
  <si>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</si>
  <si>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</si>
  <si>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</si>
  <si>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</si>
  <si>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</si>
  <si>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</si>
  <si>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</si>
  <si>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</si>
  <si>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</si>
  <si>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</si>
  <si>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</si>
  <si>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</si>
  <si>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</si>
  <si>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</si>
  <si>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</si>
  <si>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</si>
  <si>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</si>
  <si>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</si>
  <si>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</si>
  <si>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</si>
  <si>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</si>
  <si>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</si>
  <si>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</si>
  <si>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</si>
  <si>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</si>
  <si>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</si>
  <si>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</si>
  <si>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</si>
  <si>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</si>
  <si>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</si>
  <si>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</si>
  <si>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</si>
  <si>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</si>
  <si>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</si>
  <si>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</si>
  <si>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</si>
  <si>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</si>
  <si>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</si>
  <si>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</si>
  <si>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</si>
  <si>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</si>
  <si>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</si>
  <si>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</si>
  <si>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</si>
  <si>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</si>
  <si>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</si>
  <si>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</si>
  <si>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</si>
  <si>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</si>
  <si>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</si>
  <si>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</si>
  <si>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</si>
  <si>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</si>
  <si>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</si>
  <si>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</si>
  <si>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</si>
  <si>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</si>
  <si>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</si>
  <si>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</si>
  <si>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</si>
  <si>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</si>
  <si>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</si>
  <si>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</si>
  <si>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</si>
  <si>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</si>
  <si>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</si>
  <si>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</si>
  <si>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</si>
  <si>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</si>
  <si>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</si>
  <si>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</si>
  <si>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</si>
  <si>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</si>
  <si>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</si>
  <si>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</si>
  <si>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</si>
  <si>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</si>
  <si>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</si>
  <si>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</si>
  <si>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</si>
  <si>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</si>
  <si>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</si>
  <si>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</si>
  <si>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</si>
  <si>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</si>
  <si>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</si>
  <si>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</si>
  <si>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</si>
  <si>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</si>
  <si>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</si>
  <si>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</si>
  <si>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</si>
  <si>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</si>
  <si>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</si>
  <si>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</si>
  <si>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</si>
  <si>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</si>
  <si>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</si>
  <si>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</si>
  <si>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</si>
  <si>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</si>
  <si>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</si>
  <si>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</si>
  <si>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</si>
  <si>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</si>
  <si>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</si>
  <si>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</si>
  <si>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</si>
  <si>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</si>
  <si>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</si>
  <si>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</si>
  <si>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</si>
  <si>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</si>
  <si>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</si>
  <si>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</si>
  <si>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</si>
  <si>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</si>
  <si>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</si>
  <si>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</si>
  <si>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</si>
  <si>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</si>
  <si>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</si>
  <si>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</si>
  <si>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</si>
  <si>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</si>
  <si>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</si>
  <si>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</si>
  <si>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</si>
  <si>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</si>
  <si>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</si>
  <si>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</si>
  <si>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</si>
  <si>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</si>
  <si>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</si>
  <si>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</si>
  <si>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</si>
  <si>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</si>
  <si>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</si>
  <si>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</si>
  <si>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</si>
  <si>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</si>
  <si>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</si>
  <si>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</si>
  <si>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</si>
  <si>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</si>
  <si>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</si>
  <si>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</si>
  <si>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</si>
  <si>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</si>
  <si>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</si>
  <si>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</si>
  <si>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</si>
  <si>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</si>
  <si>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</si>
  <si>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</si>
  <si>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</si>
  <si>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</si>
  <si>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</si>
  <si>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</si>
  <si>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</si>
  <si>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</si>
  <si>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</si>
  <si>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</si>
  <si>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</si>
  <si>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</si>
  <si>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</si>
  <si>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</si>
  <si>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</si>
  <si>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</si>
  <si>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</si>
  <si>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</si>
  <si>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</si>
  <si>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</si>
  <si>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</si>
  <si>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</si>
  <si>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</si>
  <si>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</si>
  <si>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</si>
  <si>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</si>
  <si>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</si>
  <si>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</si>
  <si>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</si>
  <si>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</si>
  <si>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</si>
  <si>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</si>
  <si>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</si>
  <si>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</si>
  <si>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</si>
  <si>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</si>
  <si>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</si>
  <si>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</si>
  <si>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</si>
  <si>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</si>
  <si>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</si>
  <si>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</si>
  <si>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</si>
  <si>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</si>
  <si>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</si>
  <si>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</si>
  <si>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</si>
  <si>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</si>
  <si>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</si>
  <si>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</si>
  <si>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</si>
  <si>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</si>
  <si>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</si>
  <si>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</si>
  <si>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</si>
  <si>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</si>
  <si>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</si>
  <si>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</si>
  <si>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</si>
  <si>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</si>
  <si>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</si>
  <si>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</si>
  <si>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</si>
  <si>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</si>
  <si>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</si>
  <si>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</si>
  <si>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</si>
  <si>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</si>
  <si>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</si>
  <si>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</si>
  <si>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</si>
  <si>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</si>
  <si>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</si>
  <si>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</si>
  <si>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</si>
  <si>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</si>
  <si>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</si>
  <si>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</si>
  <si>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</si>
  <si>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</si>
  <si>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</si>
  <si>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</si>
  <si>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</si>
  <si>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</si>
  <si>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</si>
  <si>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</si>
  <si>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</si>
  <si>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</si>
  <si>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</si>
  <si>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</si>
  <si>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</si>
  <si>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</si>
  <si>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</si>
  <si>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</si>
  <si>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</si>
  <si>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</si>
  <si>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</si>
  <si>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</si>
  <si>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</si>
  <si>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</si>
  <si>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</si>
  <si>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</si>
  <si>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</si>
  <si>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</si>
  <si>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</si>
  <si>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</si>
  <si>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</si>
  <si>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</si>
  <si>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</si>
  <si>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</si>
  <si>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</si>
  <si>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</si>
  <si>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</si>
  <si>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</si>
  <si>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</si>
  <si>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</si>
  <si>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</si>
  <si>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</si>
  <si>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</si>
  <si>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</si>
  <si>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</si>
  <si>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</si>
  <si>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</si>
  <si>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</si>
  <si>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</si>
  <si>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</si>
  <si>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</si>
  <si>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</si>
  <si>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</si>
  <si>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</si>
  <si>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</si>
  <si>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</si>
  <si>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</si>
  <si>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</si>
  <si>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</si>
  <si>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</si>
  <si>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</si>
  <si>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</si>
  <si>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</si>
  <si>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</si>
  <si>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</si>
  <si>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</si>
  <si>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</si>
  <si>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</si>
  <si>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</si>
  <si>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</si>
  <si>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</si>
  <si>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</si>
  <si>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</si>
  <si>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</si>
  <si>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</si>
  <si>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</si>
  <si>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</si>
  <si>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</si>
  <si>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</si>
  <si>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</si>
  <si>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</si>
  <si>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</si>
  <si>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</si>
  <si>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</si>
  <si>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</si>
  <si>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</si>
  <si>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</si>
  <si>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</si>
  <si>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</si>
  <si>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</si>
  <si>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</si>
  <si>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</si>
  <si>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</si>
  <si>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</si>
  <si>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</si>
  <si>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</si>
  <si>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</si>
  <si>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</si>
  <si>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</si>
  <si>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</si>
  <si>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</si>
  <si>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</si>
  <si>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</si>
  <si>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</si>
  <si>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</si>
  <si>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</si>
  <si>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</si>
  <si>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</si>
  <si>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</si>
  <si>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</si>
  <si>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</si>
  <si>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</si>
  <si>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</si>
  <si>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</si>
  <si>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</si>
  <si>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</si>
  <si>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</si>
  <si>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</si>
  <si>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</si>
  <si>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</si>
  <si>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</si>
  <si>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</si>
  <si>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</si>
  <si>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</si>
  <si>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</si>
  <si>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</si>
  <si>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</si>
  <si>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</si>
  <si>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</si>
  <si>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</si>
  <si>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</si>
  <si>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</si>
  <si>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</si>
  <si>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</si>
  <si>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</si>
  <si>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</si>
  <si>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</si>
  <si>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</si>
  <si>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</si>
  <si>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</si>
  <si>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</si>
  <si>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</si>
  <si>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</si>
  <si>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</si>
  <si>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</si>
  <si>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</si>
  <si>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</si>
  <si>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</si>
  <si>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</si>
  <si>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</si>
  <si>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</si>
  <si>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</si>
  <si>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</si>
  <si>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</si>
  <si>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</si>
  <si>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</si>
  <si>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</si>
  <si>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</si>
  <si>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</si>
  <si>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</si>
  <si>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</si>
  <si>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</si>
  <si>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</si>
  <si>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</si>
  <si>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</si>
  <si>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</si>
  <si>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</si>
  <si>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</si>
  <si>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</si>
  <si>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</si>
  <si>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</si>
  <si>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</si>
  <si>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</si>
  <si>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</si>
  <si>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</si>
  <si>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</si>
  <si>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</si>
  <si>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</si>
  <si>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</si>
  <si>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</si>
  <si>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</si>
  <si>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</si>
  <si>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</si>
  <si>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</si>
  <si>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</si>
  <si>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</si>
  <si>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</si>
  <si>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</si>
  <si>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</si>
  <si>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</si>
  <si>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</si>
  <si>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</si>
  <si>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</si>
  <si>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</si>
  <si>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</si>
  <si>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</si>
  <si>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</si>
  <si>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</si>
  <si>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</si>
  <si>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</si>
  <si>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</si>
  <si>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</si>
  <si>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</si>
  <si>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</si>
  <si>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</si>
  <si>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</si>
  <si>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</si>
  <si>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</si>
  <si>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</si>
  <si>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</si>
  <si>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</si>
  <si>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</si>
  <si>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</si>
  <si>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</si>
  <si>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</si>
  <si>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</si>
  <si>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</si>
  <si>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</si>
  <si>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</si>
  <si>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</si>
  <si>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</si>
  <si>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</si>
  <si>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</si>
  <si>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</si>
  <si>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</si>
  <si>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</si>
  <si>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</si>
  <si>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</si>
  <si>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</si>
  <si>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</si>
  <si>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</si>
  <si>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</si>
  <si>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</si>
  <si>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</si>
  <si>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</si>
  <si>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</si>
  <si>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</si>
  <si>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</si>
  <si>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</si>
  <si>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</si>
  <si>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</si>
  <si>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</si>
  <si>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</si>
  <si>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</si>
  <si>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</si>
  <si>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</si>
  <si>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</si>
  <si>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</si>
  <si>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</si>
  <si>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</si>
  <si>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</si>
  <si>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</si>
  <si>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</si>
  <si>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</si>
  <si>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</si>
  <si>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</si>
  <si>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</si>
  <si>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</si>
  <si>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</si>
  <si>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</si>
  <si>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</si>
  <si>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</si>
  <si>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</si>
  <si>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</si>
  <si>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</si>
  <si>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</si>
  <si>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</si>
  <si>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</si>
  <si>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</si>
  <si>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</si>
  <si>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</si>
  <si>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</si>
  <si>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</si>
  <si>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</si>
  <si>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</si>
  <si>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</si>
  <si>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</si>
  <si>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</si>
  <si>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</si>
  <si>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</si>
  <si>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</si>
  <si>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</si>
  <si>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</si>
  <si>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</si>
  <si>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</si>
  <si>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</si>
  <si>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</si>
  <si>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</si>
  <si>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</si>
  <si>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</si>
  <si>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</si>
  <si>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</si>
  <si>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</si>
  <si>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</si>
  <si>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</si>
  <si>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</si>
  <si>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</si>
  <si>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</si>
  <si>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</si>
  <si>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</si>
  <si>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</si>
  <si>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</si>
  <si>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</si>
  <si>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</si>
  <si>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</si>
  <si>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</si>
  <si>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</si>
  <si>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</si>
  <si>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</si>
  <si>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</si>
  <si>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</si>
  <si>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</si>
  <si>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</si>
  <si>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</si>
  <si>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</si>
  <si>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</si>
  <si>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</si>
  <si>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</si>
  <si>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</si>
  <si>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</si>
  <si>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</si>
  <si>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</si>
  <si>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</si>
  <si>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</si>
  <si>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</si>
  <si>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</si>
  <si>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</si>
  <si>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</si>
  <si>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</si>
  <si>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</si>
  <si>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</si>
  <si>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</si>
  <si>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</si>
  <si>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</si>
  <si>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</si>
  <si>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</si>
  <si>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</si>
  <si>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</si>
  <si>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</si>
  <si>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</si>
  <si>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</si>
  <si>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</si>
  <si>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</si>
  <si>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</si>
  <si>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</si>
  <si>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</si>
  <si>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</si>
  <si>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</si>
  <si>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</si>
  <si>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</si>
  <si>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</si>
  <si>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</si>
  <si>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</si>
  <si>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</si>
  <si>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</si>
  <si>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</si>
  <si>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</si>
  <si>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</si>
  <si>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</si>
  <si>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</si>
  <si>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</si>
  <si>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</si>
  <si>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</si>
  <si>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</si>
  <si>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</si>
  <si>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</si>
  <si>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</si>
  <si>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</si>
  <si>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</si>
  <si>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</si>
  <si>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</si>
  <si>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</si>
  <si>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</si>
  <si>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</si>
  <si>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</si>
  <si>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</si>
  <si>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</si>
  <si>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</si>
  <si>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</si>
  <si>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</si>
  <si>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</si>
  <si>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</si>
  <si>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</si>
  <si>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</si>
  <si>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</si>
  <si>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</si>
  <si>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</si>
  <si>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</si>
  <si>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</si>
  <si>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</si>
  <si>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</si>
  <si>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</si>
  <si>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</si>
  <si>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</si>
  <si>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</si>
  <si>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</si>
  <si>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</si>
  <si>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</si>
  <si>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</si>
  <si>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</si>
  <si>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</si>
  <si>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</si>
  <si>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</si>
  <si>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</si>
  <si>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</si>
  <si>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</si>
  <si>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</si>
  <si>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</si>
  <si>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</si>
  <si>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</si>
  <si>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</si>
  <si>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</si>
  <si>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</si>
  <si>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</si>
  <si>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</si>
  <si>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</si>
  <si>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</si>
  <si>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</si>
  <si>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</si>
  <si>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</si>
  <si>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</si>
  <si>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</si>
  <si>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</si>
  <si>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</si>
  <si>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</si>
  <si>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</si>
  <si>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</si>
  <si>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</si>
  <si>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</si>
  <si>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</si>
  <si>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</si>
  <si>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</si>
  <si>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</si>
  <si>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</si>
  <si>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</si>
  <si>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</si>
  <si>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</si>
  <si>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</si>
  <si>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</si>
  <si>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</si>
  <si>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</si>
  <si>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</si>
  <si>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</si>
  <si>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</si>
  <si>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</si>
  <si>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</si>
  <si>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</si>
  <si>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</si>
  <si>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</si>
  <si>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</si>
  <si>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</si>
  <si>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</si>
  <si>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</si>
  <si>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</si>
  <si>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</si>
  <si>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</si>
  <si>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</si>
  <si>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</si>
  <si>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</si>
  <si>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</si>
  <si>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</si>
  <si>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</si>
  <si>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</si>
  <si>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</si>
  <si>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</si>
  <si>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</si>
  <si>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</si>
  <si>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</si>
  <si>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</si>
  <si>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</si>
  <si>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</si>
  <si>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</si>
  <si>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</si>
  <si>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</si>
  <si>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</si>
  <si>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</si>
  <si>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</si>
  <si>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</si>
  <si>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</si>
  <si>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</si>
  <si>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</si>
  <si>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</si>
  <si>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</si>
  <si>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</si>
  <si>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</si>
  <si>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</si>
  <si>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</si>
  <si>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</si>
  <si>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</si>
  <si>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</si>
  <si>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</si>
  <si>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</si>
  <si>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</si>
  <si>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</si>
  <si>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</si>
  <si>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</si>
  <si>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</si>
  <si>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</si>
  <si>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</si>
  <si>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</si>
  <si>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</si>
  <si>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</si>
  <si>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</si>
  <si>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</si>
  <si>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</si>
  <si>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</si>
  <si>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</si>
  <si>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</si>
  <si>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</si>
  <si>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</si>
  <si>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</si>
  <si>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</si>
  <si>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</si>
  <si>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</si>
  <si>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</si>
  <si>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</si>
  <si>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</si>
  <si>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</si>
  <si>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</si>
  <si>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</si>
  <si>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</si>
  <si>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</si>
  <si>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</si>
  <si>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</si>
  <si>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</si>
  <si>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</si>
  <si>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</si>
  <si>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</si>
  <si>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</si>
  <si>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</si>
  <si>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</si>
  <si>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</si>
  <si>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</si>
  <si>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</si>
  <si>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</si>
  <si>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</si>
  <si>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</si>
  <si>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</si>
  <si>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</si>
  <si>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</si>
  <si>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</si>
  <si>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</si>
  <si>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</si>
  <si>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</si>
  <si>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</si>
  <si>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</si>
  <si>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</si>
  <si>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</si>
  <si>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</si>
  <si>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</si>
  <si>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</si>
  <si>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</si>
  <si>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</si>
  <si>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</si>
  <si>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</si>
  <si>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</si>
  <si>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</si>
  <si>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</si>
  <si>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</si>
  <si>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</si>
  <si>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</si>
  <si>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</si>
  <si>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</si>
  <si>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</si>
  <si>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</si>
  <si>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</si>
  <si>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</si>
  <si>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</si>
  <si>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</si>
  <si>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</si>
  <si>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</si>
  <si>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</si>
  <si>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</si>
  <si>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</si>
  <si>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</si>
  <si>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</si>
  <si>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</si>
  <si>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</si>
  <si>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</si>
  <si>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</si>
  <si>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</si>
  <si>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</si>
  <si>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</si>
  <si>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</si>
  <si>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</si>
  <si>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</si>
  <si>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</si>
  <si>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</si>
  <si>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</si>
  <si>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</si>
  <si>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</si>
  <si>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</si>
  <si>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</si>
  <si>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</si>
  <si>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</si>
  <si>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</si>
  <si>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</si>
  <si>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</si>
  <si>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</si>
  <si>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</si>
  <si>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</si>
  <si>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</si>
  <si>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</si>
  <si>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</si>
  <si>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</si>
  <si>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</si>
  <si>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</si>
  <si>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</si>
  <si>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</si>
  <si>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</si>
  <si>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</si>
  <si>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</si>
  <si>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</si>
  <si>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</si>
  <si>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</si>
  <si>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</si>
  <si>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</si>
  <si>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</si>
  <si>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</si>
  <si>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</si>
  <si>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</si>
  <si>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</si>
  <si>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</si>
  <si>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</si>
  <si>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</si>
  <si>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</si>
  <si>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</si>
  <si>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</si>
  <si>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</si>
  <si>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</si>
  <si>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</si>
  <si>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</si>
  <si>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</si>
  <si>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</si>
  <si>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</si>
  <si>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</si>
  <si>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</si>
  <si>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</si>
  <si>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</si>
  <si>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</si>
  <si>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</si>
  <si>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</si>
  <si>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</si>
  <si>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</si>
  <si>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</si>
  <si>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</si>
  <si>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</si>
  <si>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</si>
  <si>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</si>
  <si>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</si>
  <si>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</si>
  <si>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</si>
  <si>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</si>
  <si>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</si>
  <si>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</si>
  <si>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</si>
  <si>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</si>
  <si>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</si>
  <si>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</si>
  <si>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</si>
  <si>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</si>
  <si>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</si>
  <si>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</si>
  <si>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</si>
  <si>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</si>
  <si>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</si>
  <si>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</si>
  <si>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</si>
  <si>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</si>
  <si>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</si>
  <si>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</si>
  <si>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</si>
  <si>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</si>
  <si>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</si>
  <si>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</si>
  <si>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</si>
  <si>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</si>
  <si>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</si>
  <si>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</si>
  <si>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</si>
  <si>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</si>
  <si>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</si>
  <si>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</si>
  <si>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</si>
  <si>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</si>
  <si>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</si>
  <si>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</si>
  <si>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</si>
  <si>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</si>
  <si>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</si>
  <si>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</si>
  <si>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</si>
  <si>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</si>
  <si>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</si>
  <si>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</si>
  <si>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</si>
  <si>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</si>
  <si>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</si>
  <si>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</si>
  <si>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</si>
  <si>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</si>
  <si>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</si>
  <si>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</si>
  <si>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</si>
  <si>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</si>
  <si>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</si>
  <si>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</si>
  <si>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</si>
  <si>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</si>
  <si>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</si>
  <si>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</si>
  <si>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</si>
  <si>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</si>
  <si>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</si>
  <si>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</si>
  <si>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</si>
  <si>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</si>
  <si>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</si>
  <si>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</si>
  <si>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</si>
  <si>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</si>
  <si>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</si>
  <si>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</si>
  <si>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</si>
  <si>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</si>
  <si>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</si>
  <si>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</si>
  <si>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</si>
  <si>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</si>
  <si>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</si>
  <si>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</si>
  <si>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</si>
  <si>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</si>
  <si>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</si>
  <si>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</si>
  <si>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</si>
  <si>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</si>
  <si>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</si>
  <si>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</si>
  <si>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</si>
  <si>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</si>
  <si>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</si>
  <si>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</si>
  <si>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</si>
  <si>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</si>
  <si>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</si>
  <si>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</si>
  <si>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</si>
  <si>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</si>
  <si>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</si>
  <si>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</si>
  <si>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</si>
  <si>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</si>
  <si>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</si>
  <si>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</si>
  <si>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</si>
  <si>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</si>
  <si>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</si>
  <si>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</si>
  <si>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</si>
  <si>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</si>
  <si>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</si>
  <si>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</si>
  <si>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</si>
  <si>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</si>
  <si>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</si>
  <si>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</si>
  <si>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</si>
  <si>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</si>
  <si>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</si>
  <si>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</si>
  <si>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</si>
  <si>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</si>
  <si>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</si>
  <si>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</si>
  <si>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</si>
  <si>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</si>
  <si>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</si>
  <si>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</si>
  <si>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</si>
  <si>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</si>
  <si>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</si>
  <si>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</si>
  <si>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</si>
  <si>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</si>
  <si>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</si>
  <si>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</si>
  <si>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</si>
  <si>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</si>
  <si>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</si>
  <si>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</si>
  <si>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</si>
  <si>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</si>
  <si>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</si>
  <si>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</si>
  <si>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</si>
  <si>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</si>
  <si>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</si>
  <si>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</si>
  <si>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</si>
  <si>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</si>
  <si>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</si>
  <si>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</si>
  <si>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</si>
  <si>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</si>
  <si>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</si>
  <si>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</si>
  <si>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</si>
  <si>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</si>
  <si>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</si>
  <si>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</si>
  <si>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</si>
  <si>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</si>
  <si>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</si>
  <si>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</si>
  <si>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</si>
  <si>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</si>
  <si>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</si>
  <si>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</si>
  <si>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</si>
  <si>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</si>
  <si>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</si>
  <si>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</si>
  <si>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</si>
  <si>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</si>
  <si>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</si>
  <si>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</si>
  <si>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</si>
  <si>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</si>
  <si>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</si>
  <si>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</si>
  <si>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</si>
  <si>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</si>
  <si>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</si>
  <si>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</si>
  <si>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</si>
  <si>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</si>
  <si>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</si>
  <si>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</si>
  <si>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</si>
  <si>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</si>
  <si>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</si>
  <si>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</si>
  <si>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</si>
  <si>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</si>
  <si>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</si>
  <si>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</si>
  <si>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</si>
  <si>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</si>
  <si>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</si>
  <si>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</si>
  <si>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</si>
  <si>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</si>
  <si>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</si>
  <si>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</si>
  <si>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</si>
  <si>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</si>
  <si>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</si>
  <si>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</si>
  <si>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</si>
  <si>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</si>
  <si>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</si>
  <si>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</si>
  <si>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</si>
  <si>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</si>
  <si>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</si>
  <si>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</si>
  <si>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</si>
  <si>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</si>
  <si>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</si>
  <si>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</si>
  <si>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</si>
  <si>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</si>
  <si>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</si>
  <si>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</si>
  <si>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</si>
  <si>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</si>
  <si>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</si>
  <si>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</si>
  <si>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</si>
  <si>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</si>
  <si>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</si>
  <si>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</si>
  <si>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</si>
  <si>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</si>
  <si>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</si>
  <si>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</si>
  <si>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</si>
  <si>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</si>
  <si>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</si>
  <si>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</si>
  <si>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</si>
  <si>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</si>
  <si>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</si>
  <si>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</si>
  <si>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</si>
  <si>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</si>
  <si>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</si>
  <si>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</si>
  <si>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</si>
  <si>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</si>
  <si>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</si>
  <si>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</si>
  <si>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</si>
  <si>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</si>
  <si>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</si>
  <si>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</si>
  <si>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</si>
  <si>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</si>
  <si>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</si>
  <si>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</si>
  <si>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</si>
  <si>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</si>
  <si>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</si>
  <si>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</si>
  <si>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</si>
  <si>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</si>
  <si>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</si>
  <si>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</si>
  <si>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</si>
  <si>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</si>
  <si>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</si>
  <si>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</si>
  <si>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</si>
  <si>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</si>
  <si>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</si>
  <si>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</si>
  <si>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</si>
  <si>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</si>
  <si>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</si>
  <si>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</si>
  <si>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</si>
  <si>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</si>
  <si>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</si>
  <si>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</si>
  <si>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</si>
  <si>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</si>
  <si>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</si>
  <si>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</si>
  <si>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</si>
  <si>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</si>
  <si>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</si>
  <si>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</si>
  <si>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</si>
  <si>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</si>
  <si>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</si>
  <si>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</si>
  <si>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</si>
  <si>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</si>
  <si>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</si>
  <si>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</si>
  <si>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</si>
  <si>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</si>
  <si>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</si>
  <si>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</si>
  <si>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</si>
  <si>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</si>
  <si>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</si>
  <si>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</si>
  <si>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</si>
  <si>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</si>
  <si>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</si>
  <si>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</si>
  <si>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</si>
  <si>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</si>
  <si>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</si>
  <si>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</si>
  <si>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</si>
  <si>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</si>
  <si>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</si>
  <si>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</si>
  <si>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</si>
  <si>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</si>
  <si>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</si>
  <si>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</si>
  <si>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</si>
  <si>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</si>
  <si>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</si>
  <si>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</si>
  <si>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</si>
  <si>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</si>
  <si>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</si>
  <si>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</si>
  <si>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</si>
  <si>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</si>
  <si>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</si>
  <si>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</si>
  <si>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</si>
  <si>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</si>
  <si>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</si>
  <si>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</si>
  <si>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</si>
  <si>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</si>
  <si>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</si>
  <si>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</si>
  <si>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</si>
  <si>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</si>
  <si>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</si>
  <si>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</si>
  <si>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</si>
  <si>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</si>
  <si>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</si>
  <si>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</si>
  <si>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</si>
  <si>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</si>
  <si>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</si>
  <si>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</si>
  <si>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</si>
  <si>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</si>
  <si>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</si>
  <si>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</si>
  <si>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</si>
  <si>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</si>
  <si>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</si>
  <si>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</si>
  <si>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</si>
  <si>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</si>
  <si>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</si>
  <si>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</si>
  <si>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</si>
  <si>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</si>
  <si>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</si>
  <si>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</si>
  <si>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</si>
  <si>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</si>
  <si>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</si>
  <si>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</si>
  <si>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</si>
  <si>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</si>
  <si>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</si>
  <si>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</si>
  <si>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</si>
  <si>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</si>
  <si>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</si>
  <si>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</si>
  <si>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</si>
  <si>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</si>
  <si>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</si>
  <si>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</si>
  <si>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</si>
  <si>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</si>
  <si>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</si>
  <si>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</si>
  <si>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</si>
  <si>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</si>
  <si>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</si>
  <si>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</si>
  <si>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</si>
  <si>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</si>
  <si>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</si>
  <si>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</si>
  <si>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</si>
  <si>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</si>
  <si>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</si>
  <si>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</si>
  <si>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</si>
  <si>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</si>
  <si>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</si>
  <si>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</si>
  <si>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</si>
  <si>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</si>
  <si>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</si>
  <si>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</si>
  <si>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</si>
  <si>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</si>
  <si>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</si>
  <si>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</si>
  <si>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</si>
  <si>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</si>
  <si>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</si>
  <si>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</si>
  <si>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</si>
  <si>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</si>
  <si>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</si>
  <si>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</si>
  <si>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</si>
  <si>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</si>
  <si>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</si>
  <si>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</si>
  <si>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</si>
  <si>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</si>
  <si>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</si>
  <si>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</si>
  <si>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</si>
  <si>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</si>
  <si>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</si>
  <si>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</si>
  <si>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</si>
  <si>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</si>
  <si>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</si>
  <si>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</si>
  <si>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</si>
  <si>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</si>
  <si>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</si>
  <si>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</si>
  <si>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</si>
  <si>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</si>
  <si>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</si>
  <si>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</si>
  <si>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</si>
  <si>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</si>
  <si>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</si>
  <si>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</si>
  <si>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</si>
  <si>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</si>
  <si>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</si>
  <si>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</si>
  <si>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</si>
  <si>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</si>
  <si>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</si>
  <si>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</si>
  <si>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</si>
  <si>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</si>
  <si>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</si>
  <si>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</si>
  <si>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</si>
  <si>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</si>
  <si>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</si>
  <si>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</si>
  <si>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</si>
  <si>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</si>
  <si>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</si>
  <si>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</si>
  <si>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</si>
  <si>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</si>
  <si>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</si>
  <si>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</si>
  <si>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</si>
  <si>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</si>
  <si>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</si>
  <si>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</si>
  <si>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</si>
  <si>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</si>
  <si>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</si>
  <si>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</si>
  <si>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</si>
  <si>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</si>
  <si>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</si>
  <si>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</si>
  <si>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</si>
  <si>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</si>
  <si>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</si>
  <si>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</si>
  <si>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</si>
  <si>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</si>
  <si>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</si>
  <si>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</si>
  <si>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</si>
  <si>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</si>
  <si>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</si>
  <si>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</si>
  <si>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</si>
  <si>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</si>
  <si>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</si>
  <si>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</si>
  <si>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</si>
  <si>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</si>
  <si>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</si>
  <si>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</si>
  <si>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</si>
  <si>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</si>
  <si>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</si>
  <si>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</si>
  <si>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</si>
  <si>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</si>
  <si>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</si>
  <si>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</si>
  <si>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</si>
  <si>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</si>
  <si>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</si>
  <si>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</si>
  <si>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</si>
  <si>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</si>
  <si>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</si>
  <si>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</si>
  <si>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</si>
  <si>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</si>
  <si>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</si>
  <si>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</si>
  <si>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</si>
  <si>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</si>
  <si>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</si>
  <si>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</si>
  <si>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</si>
  <si>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</si>
  <si>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</si>
  <si>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</si>
  <si>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</si>
  <si>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</si>
  <si>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</si>
  <si>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</si>
  <si>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</si>
  <si>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</si>
  <si>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</si>
  <si>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</si>
  <si>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</si>
  <si>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</si>
  <si>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</si>
  <si>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</si>
  <si>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</si>
  <si>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</si>
  <si>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</si>
  <si>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</si>
  <si>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</si>
  <si>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</si>
  <si>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</si>
  <si>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</si>
  <si>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</si>
  <si>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</si>
  <si>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</si>
  <si>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</si>
  <si>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</si>
  <si>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</si>
  <si>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</si>
  <si>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</si>
  <si>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</si>
  <si>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</si>
  <si>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</si>
  <si>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</si>
  <si>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</si>
  <si>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</si>
  <si>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</si>
  <si>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</si>
  <si>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</si>
  <si>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</si>
  <si>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</si>
  <si>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</si>
  <si>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</si>
  <si>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</si>
  <si>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</si>
  <si>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</si>
  <si>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</si>
  <si>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</si>
  <si>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</si>
  <si>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</si>
  <si>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</si>
  <si>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</si>
  <si>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</si>
  <si>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</si>
  <si>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</si>
  <si>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</si>
  <si>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</si>
  <si>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</si>
  <si>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</si>
  <si>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</si>
  <si>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</si>
  <si>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</si>
  <si>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</si>
  <si>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</si>
  <si>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</si>
  <si>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</si>
  <si>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</si>
  <si>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</si>
  <si>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</si>
  <si>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</si>
  <si>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</si>
  <si>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</si>
  <si>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</si>
  <si>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</si>
  <si>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</si>
  <si>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</si>
  <si>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</si>
  <si>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</si>
  <si>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</si>
  <si>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</si>
  <si>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</si>
  <si>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</si>
  <si>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</si>
  <si>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</si>
  <si>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</si>
  <si>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</si>
  <si>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</si>
  <si>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</si>
  <si>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</si>
  <si>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</si>
  <si>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</si>
  <si>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</si>
  <si>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</si>
  <si>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</si>
  <si>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</si>
  <si>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</si>
  <si>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</si>
  <si>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</si>
  <si>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</si>
  <si>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</si>
  <si>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</si>
  <si>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</si>
  <si>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</si>
  <si>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</si>
  <si>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</si>
  <si>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</si>
  <si>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</si>
  <si>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</si>
  <si>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</si>
  <si>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</si>
  <si>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</si>
  <si>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</si>
  <si>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</si>
  <si>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</si>
  <si>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</si>
  <si>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</si>
  <si>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</si>
  <si>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</si>
  <si>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</si>
  <si>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</si>
  <si>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</si>
  <si>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</si>
  <si>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</si>
  <si>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</si>
  <si>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</si>
  <si>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</si>
  <si>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</si>
  <si>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</si>
  <si>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</si>
  <si>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</si>
  <si>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</si>
  <si>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</si>
  <si>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</si>
  <si>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</si>
  <si>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</si>
  <si>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</si>
  <si>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</si>
  <si>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</si>
  <si>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</si>
  <si>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</si>
  <si>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</si>
  <si>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</si>
  <si>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</si>
  <si>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</si>
  <si>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</si>
  <si>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</si>
  <si>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</si>
  <si>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</si>
  <si>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</si>
  <si>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</si>
  <si>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</si>
  <si>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</si>
  <si>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</si>
  <si>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</si>
  <si>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</si>
  <si>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</si>
  <si>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</si>
  <si>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</si>
  <si>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</si>
  <si>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</si>
  <si>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</si>
  <si>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</si>
  <si>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</si>
  <si>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</si>
  <si>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</si>
  <si>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</si>
  <si>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</si>
  <si>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</si>
  <si>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</si>
  <si>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</si>
  <si>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</si>
  <si>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</si>
  <si>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</si>
  <si>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</si>
  <si>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</si>
  <si>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</si>
  <si>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</si>
  <si>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</si>
  <si>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</si>
  <si>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</si>
  <si>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</si>
  <si>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</si>
  <si>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</si>
  <si>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</si>
  <si>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</si>
  <si>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</si>
  <si>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</si>
  <si>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</si>
  <si>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</si>
  <si>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</si>
  <si>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</si>
  <si>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</si>
  <si>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</si>
  <si>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</si>
  <si>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</si>
  <si>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</si>
  <si>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</si>
  <si>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</si>
  <si>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</si>
  <si>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</si>
  <si>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</si>
  <si>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</si>
  <si>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</si>
  <si>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</si>
  <si>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</si>
  <si>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</si>
  <si>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</si>
  <si>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</si>
  <si>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</si>
  <si>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</si>
  <si>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</si>
  <si>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</si>
  <si>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</si>
  <si>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</si>
  <si>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</si>
  <si>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</si>
  <si>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</si>
  <si>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</si>
  <si>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</si>
  <si>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</si>
  <si>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</si>
  <si>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</si>
  <si>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</si>
  <si>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</si>
  <si>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</si>
  <si>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</si>
  <si>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</si>
  <si>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</si>
  <si>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</si>
  <si>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</si>
  <si>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</si>
  <si>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</si>
  <si>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</si>
  <si>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</si>
  <si>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</si>
  <si>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</si>
  <si>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</si>
  <si>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</si>
  <si>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</si>
  <si>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</si>
  <si>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</si>
  <si>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</si>
  <si>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</si>
  <si>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</si>
  <si>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</si>
  <si>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</si>
  <si>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</si>
  <si>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</si>
  <si>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</si>
  <si>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</si>
  <si>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</si>
  <si>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</si>
  <si>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</si>
  <si>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</si>
  <si>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</si>
  <si>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</si>
  <si>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</si>
  <si>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</si>
  <si>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</si>
  <si>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</si>
  <si>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</si>
  <si>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</si>
  <si>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</si>
  <si>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</si>
  <si>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</si>
  <si>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</si>
  <si>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</si>
  <si>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</si>
  <si>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</si>
  <si>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</si>
  <si>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</si>
  <si>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</si>
  <si>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</si>
  <si>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</si>
  <si>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</si>
  <si>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</si>
  <si>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</si>
  <si>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</si>
  <si>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</si>
  <si>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</si>
  <si>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</si>
  <si>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</si>
  <si>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</si>
  <si>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</si>
  <si>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</si>
  <si>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</si>
  <si>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</si>
  <si>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</si>
  <si>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</si>
  <si>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</si>
  <si>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</si>
  <si>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</si>
  <si>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</si>
  <si>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</si>
  <si>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</si>
  <si>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</si>
  <si>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</si>
  <si>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</si>
  <si>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</si>
  <si>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</si>
  <si>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</si>
  <si>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</si>
  <si>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</si>
  <si>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</si>
  <si>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</si>
  <si>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</si>
  <si>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</si>
  <si>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</si>
  <si>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</si>
  <si>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</si>
  <si>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</si>
  <si>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</si>
  <si>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</si>
  <si>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</si>
  <si>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</si>
  <si>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</si>
  <si>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</si>
  <si>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</si>
  <si>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</si>
  <si>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</si>
  <si>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</si>
  <si>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</si>
  <si>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</si>
  <si>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</si>
  <si>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</si>
  <si>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</si>
  <si>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</si>
  <si>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</si>
  <si>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</si>
  <si>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</si>
  <si>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</si>
  <si>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</si>
  <si>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</si>
  <si>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</si>
  <si>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</si>
  <si>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</si>
  <si>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</si>
  <si>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</si>
  <si>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</si>
  <si>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</si>
  <si>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</si>
  <si>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</si>
  <si>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</si>
  <si>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</si>
  <si>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</si>
  <si>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</si>
  <si>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</si>
  <si>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</si>
  <si>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</si>
  <si>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</si>
  <si>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</si>
  <si>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</si>
  <si>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</si>
  <si>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</si>
  <si>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</si>
  <si>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</si>
  <si>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</si>
  <si>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</si>
  <si>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</si>
  <si>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</si>
  <si>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</si>
  <si>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</si>
  <si>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</si>
  <si>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</si>
  <si>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</si>
  <si>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</si>
  <si>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</si>
  <si>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</si>
  <si>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</si>
  <si>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</si>
  <si>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</si>
  <si>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</si>
  <si>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</si>
  <si>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</si>
  <si>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</si>
  <si>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</si>
  <si>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</si>
  <si>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</si>
  <si>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</si>
  <si>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</si>
  <si>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</si>
  <si>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</si>
  <si>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</si>
  <si>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</si>
  <si>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</si>
  <si>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</si>
  <si>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</si>
  <si>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</si>
  <si>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</si>
  <si>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</si>
  <si>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</si>
  <si>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</si>
  <si>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</si>
  <si>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</si>
  <si>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</si>
  <si>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</si>
  <si>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</si>
  <si>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</si>
  <si>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</si>
  <si>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</si>
  <si>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</si>
  <si>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</si>
  <si>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</si>
  <si>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</si>
  <si>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</si>
  <si>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</si>
  <si>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</si>
  <si>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</si>
  <si>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</si>
  <si>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</si>
  <si>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</si>
  <si>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</si>
  <si>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</si>
  <si>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</si>
  <si>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</si>
  <si>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</si>
  <si>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</si>
  <si>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</si>
  <si>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</si>
  <si>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</si>
  <si>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</si>
  <si>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</si>
  <si>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</si>
  <si>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</si>
  <si>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</si>
  <si>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</si>
  <si>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</si>
  <si>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</si>
  <si>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</si>
  <si>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</si>
  <si>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</si>
  <si>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</si>
  <si>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</si>
  <si>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</si>
  <si>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</si>
  <si>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</si>
  <si>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</si>
  <si>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</si>
  <si>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</si>
  <si>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</si>
  <si>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</si>
  <si>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</si>
  <si>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</si>
  <si>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</si>
  <si>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</si>
  <si>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</si>
  <si>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</si>
  <si>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</si>
  <si>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</si>
  <si>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</si>
  <si>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</si>
  <si>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</si>
  <si>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</si>
  <si>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</si>
  <si>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</si>
  <si>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</si>
  <si>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</si>
  <si>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</si>
  <si>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</si>
  <si>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</si>
  <si>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</si>
  <si>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</si>
  <si>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</si>
  <si>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</si>
  <si>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</si>
  <si>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</si>
  <si>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</si>
  <si>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</si>
  <si>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</si>
  <si>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</si>
  <si>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</si>
  <si>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</si>
  <si>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</si>
  <si>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</si>
  <si>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</si>
  <si>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</si>
  <si>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</si>
  <si>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</si>
  <si>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</si>
  <si>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</si>
  <si>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</si>
  <si>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</si>
  <si>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</si>
  <si>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</si>
  <si>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</si>
  <si>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</si>
  <si>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</si>
  <si>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</si>
  <si>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</si>
  <si>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</si>
  <si>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</si>
  <si>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</si>
  <si>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</si>
  <si>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</si>
  <si>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</si>
  <si>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</si>
  <si>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</si>
  <si>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</si>
  <si>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</si>
  <si>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</si>
  <si>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</si>
  <si>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</si>
  <si>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</si>
  <si>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</si>
  <si>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</si>
  <si>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</si>
  <si>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</si>
  <si>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</si>
  <si>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</si>
  <si>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</si>
  <si>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</si>
  <si>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</si>
  <si>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</si>
  <si>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</si>
  <si>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</si>
  <si>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</si>
  <si>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</si>
  <si>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</si>
  <si>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</si>
  <si>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</si>
  <si>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</si>
  <si>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</si>
  <si>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</si>
  <si>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</si>
  <si>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</si>
  <si>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</si>
  <si>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</si>
  <si>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</si>
  <si>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</si>
  <si>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</si>
  <si>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</si>
  <si>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</si>
  <si>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</si>
  <si>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</si>
  <si>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</si>
  <si>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</si>
  <si>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</si>
  <si>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</si>
  <si>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</si>
  <si>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</si>
  <si>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</si>
  <si>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</si>
  <si>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</si>
  <si>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</si>
  <si>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</si>
  <si>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</si>
  <si>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</si>
  <si>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</si>
  <si>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</si>
  <si>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</si>
  <si>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</si>
  <si>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</si>
  <si>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</si>
  <si>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</si>
  <si>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</si>
  <si>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</si>
  <si>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</si>
  <si>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</si>
  <si>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</si>
  <si>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</si>
  <si>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</si>
  <si>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</si>
  <si>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</si>
  <si>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</si>
  <si>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</si>
  <si>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</si>
  <si>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</si>
  <si>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</si>
  <si>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</si>
  <si>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</si>
  <si>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</si>
  <si>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</si>
  <si>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</si>
  <si>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</si>
  <si>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</si>
  <si>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</si>
  <si>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</si>
  <si>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</si>
  <si>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</si>
  <si>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</si>
  <si>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</si>
  <si>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</si>
  <si>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</si>
  <si>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</si>
  <si>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</si>
  <si>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</si>
  <si>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</si>
  <si>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</si>
  <si>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</si>
  <si>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</si>
  <si>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</si>
  <si>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</si>
  <si>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</si>
  <si>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</si>
  <si>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</si>
  <si>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</si>
  <si>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</si>
  <si>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</si>
  <si>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</si>
  <si>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</si>
  <si>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</si>
  <si>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</si>
  <si>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</si>
  <si>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</si>
  <si>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</si>
  <si>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</si>
  <si>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</si>
  <si>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</si>
  <si>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</si>
  <si>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</si>
  <si>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</si>
  <si>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</si>
  <si>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</si>
  <si>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</si>
  <si>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</si>
  <si>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</si>
  <si>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</si>
  <si>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</si>
  <si>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</si>
  <si>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</si>
  <si>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</si>
  <si>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</si>
  <si>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</si>
  <si>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</si>
  <si>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</si>
  <si>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</si>
  <si>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</si>
  <si>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</si>
  <si>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</si>
  <si>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</si>
  <si>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</si>
  <si>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</si>
  <si>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</si>
  <si>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</si>
  <si>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</si>
  <si>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</si>
  <si>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</si>
  <si>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</si>
  <si>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</si>
  <si>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</si>
  <si>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</si>
  <si>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</si>
  <si>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</si>
  <si>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</si>
  <si>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</si>
  <si>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</si>
  <si>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</si>
  <si>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</si>
  <si>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</si>
  <si>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</si>
  <si>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</si>
  <si>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</si>
  <si>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</si>
  <si>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</si>
  <si>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</si>
  <si>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</si>
  <si>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</si>
  <si>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</si>
  <si>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</si>
  <si>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</si>
  <si>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</si>
  <si>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</si>
  <si>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</si>
  <si>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</si>
  <si>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</si>
  <si>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</si>
  <si>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</si>
  <si>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</si>
  <si>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</si>
  <si>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</si>
  <si>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</si>
  <si>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</si>
  <si>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</si>
  <si>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</si>
  <si>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</si>
  <si>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</si>
  <si>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</si>
  <si>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</si>
  <si>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</si>
  <si>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</si>
  <si>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</si>
  <si>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</si>
  <si>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</si>
  <si>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</si>
  <si>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</si>
  <si>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</si>
  <si>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</si>
  <si>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</si>
  <si>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</si>
  <si>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</si>
  <si>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</si>
  <si>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</si>
  <si>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</si>
  <si>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</si>
  <si>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</si>
  <si>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</si>
  <si>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</si>
  <si>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</si>
  <si>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</si>
  <si>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</si>
  <si>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</si>
  <si>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</si>
  <si>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</si>
  <si>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</si>
  <si>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</si>
  <si>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</si>
  <si>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</si>
  <si>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</si>
  <si>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</si>
  <si>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</si>
  <si>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</si>
  <si>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</si>
  <si>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</si>
  <si>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</si>
  <si>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</si>
  <si>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</si>
  <si>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</si>
  <si>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</si>
  <si>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</si>
  <si>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</si>
  <si>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</si>
  <si>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</si>
  <si>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</si>
  <si>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</si>
  <si>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</si>
  <si>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</si>
  <si>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</si>
  <si>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</si>
  <si>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</si>
  <si>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</si>
  <si>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</si>
  <si>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</si>
  <si>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</si>
  <si>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</si>
  <si>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</si>
  <si>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</si>
  <si>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</si>
  <si>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</si>
  <si>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</si>
  <si>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</si>
  <si>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</si>
  <si>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</si>
  <si>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</si>
  <si>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</si>
  <si>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</si>
  <si>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</si>
  <si>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</si>
  <si>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</si>
  <si>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</si>
  <si>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</si>
  <si>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</si>
  <si>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</si>
  <si>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</si>
  <si>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</si>
  <si>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</si>
  <si>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</si>
  <si>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</si>
  <si>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</si>
  <si>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</si>
  <si>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</si>
  <si>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</si>
  <si>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</si>
  <si>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</si>
  <si>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</si>
  <si>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</si>
  <si>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</si>
  <si>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</si>
  <si>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</si>
  <si>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</si>
  <si>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</si>
  <si>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</si>
  <si>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</si>
  <si>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</si>
  <si>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</si>
  <si>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</si>
  <si>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</si>
  <si>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</si>
  <si>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</si>
  <si>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</si>
  <si>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</si>
  <si>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</si>
  <si>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</si>
  <si>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</si>
  <si>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</si>
  <si>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</si>
  <si>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</si>
  <si>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</si>
  <si>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</si>
  <si>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</si>
  <si>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</si>
  <si>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</si>
  <si>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</si>
  <si>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</si>
  <si>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</si>
  <si>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</si>
  <si>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</si>
  <si>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</si>
  <si>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</si>
  <si>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</si>
  <si>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</si>
  <si>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</si>
  <si>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</si>
  <si>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</si>
  <si>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</si>
  <si>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</si>
  <si>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</si>
  <si>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</si>
  <si>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</si>
  <si>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</si>
  <si>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</si>
  <si>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</si>
  <si>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</si>
  <si>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</si>
  <si>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</si>
  <si>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</si>
  <si>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</si>
  <si>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</si>
  <si>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</si>
  <si>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</si>
  <si>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</si>
  <si>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</si>
  <si>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</si>
  <si>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</si>
  <si>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</si>
  <si>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</si>
  <si>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</si>
  <si>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</si>
  <si>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</si>
  <si>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</si>
  <si>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</si>
  <si>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</si>
  <si>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</si>
  <si>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</si>
  <si>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</si>
  <si>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</si>
  <si>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</si>
  <si>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</si>
  <si>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</si>
  <si>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</si>
  <si>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</si>
  <si>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</si>
  <si>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</si>
  <si>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</si>
  <si>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</si>
  <si>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</si>
  <si>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</si>
  <si>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</si>
  <si>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</si>
  <si>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</si>
  <si>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</si>
  <si>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</si>
  <si>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</si>
  <si>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</si>
  <si>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</si>
  <si>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</si>
  <si>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</si>
  <si>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</si>
  <si>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</si>
  <si>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</si>
  <si>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</si>
  <si>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</si>
  <si>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</si>
  <si>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</si>
  <si>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</si>
  <si>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</si>
  <si>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</si>
  <si>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</si>
  <si>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</si>
  <si>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</si>
  <si>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</si>
  <si>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</si>
  <si>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</si>
  <si>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</si>
  <si>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</si>
  <si>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</si>
  <si>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</si>
  <si>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</si>
  <si>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</si>
  <si>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</si>
  <si>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</si>
  <si>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</si>
  <si>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</si>
  <si>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</si>
  <si>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</si>
  <si>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</si>
  <si>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</si>
  <si>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</si>
  <si>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</si>
  <si>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</si>
  <si>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</si>
  <si>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</si>
  <si>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</si>
  <si>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</si>
  <si>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</si>
  <si>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</si>
  <si>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</si>
  <si>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</si>
  <si>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</si>
  <si>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</si>
  <si>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</si>
  <si>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</si>
  <si>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</si>
  <si>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</si>
  <si>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</si>
  <si>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</si>
  <si>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</si>
  <si>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</si>
  <si>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</si>
  <si>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</si>
  <si>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</si>
  <si>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</si>
  <si>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</si>
  <si>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</si>
  <si>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</si>
  <si>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</si>
  <si>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</si>
  <si>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</si>
  <si>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</si>
  <si>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</si>
  <si>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</si>
  <si>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</si>
  <si>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</si>
  <si>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</si>
  <si>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</si>
  <si>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</si>
  <si>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</si>
  <si>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</si>
  <si>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</si>
  <si>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</si>
  <si>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</si>
  <si>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</si>
  <si>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</si>
  <si>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</si>
  <si>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</si>
  <si>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</si>
  <si>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</si>
  <si>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</si>
  <si>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</si>
  <si>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</si>
  <si>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</si>
  <si>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</si>
  <si>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</si>
  <si>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</si>
  <si>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</si>
  <si>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</si>
  <si>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</si>
  <si>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</si>
  <si>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</si>
  <si>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</si>
  <si>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</si>
  <si>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</si>
  <si>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</si>
  <si>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</si>
  <si>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</si>
  <si>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</si>
  <si>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</si>
  <si>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</si>
  <si>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</si>
  <si>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</si>
  <si>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</si>
  <si>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</si>
  <si>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</si>
  <si>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</si>
  <si>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</si>
  <si>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</si>
  <si>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</si>
  <si>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</si>
  <si>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</si>
  <si>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</si>
  <si>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</si>
  <si>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</si>
  <si>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</si>
  <si>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</si>
  <si>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</si>
  <si>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</si>
  <si>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</si>
  <si>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</si>
  <si>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</si>
  <si>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</si>
  <si>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</si>
  <si>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</si>
  <si>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</si>
  <si>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</si>
  <si>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</si>
  <si>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</si>
  <si>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</si>
  <si>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</si>
  <si>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</si>
  <si>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</si>
  <si>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</si>
  <si>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</si>
  <si>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</si>
  <si>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</si>
  <si>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</si>
  <si>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</si>
  <si>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</si>
  <si>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</si>
  <si>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</si>
  <si>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</si>
  <si>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</si>
  <si>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</si>
  <si>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</si>
  <si>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</si>
  <si>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</si>
  <si>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</si>
  <si>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</si>
  <si>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</si>
  <si>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</si>
  <si>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</si>
  <si>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</si>
  <si>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</si>
  <si>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</si>
  <si>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</si>
  <si>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</si>
  <si>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</si>
  <si>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</si>
  <si>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</si>
  <si>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</si>
  <si>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</si>
  <si>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</si>
  <si>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</si>
  <si>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</si>
  <si>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</si>
  <si>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</si>
  <si>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</si>
  <si>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</si>
  <si>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</si>
  <si>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</si>
  <si>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</si>
  <si>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</si>
  <si>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</si>
  <si>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</si>
  <si>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</si>
  <si>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</si>
  <si>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</si>
  <si>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</si>
  <si>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</si>
  <si>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</si>
  <si>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</si>
  <si>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</si>
  <si>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</si>
  <si>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</si>
  <si>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</si>
  <si>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</si>
  <si>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</si>
  <si>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</si>
  <si>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</si>
  <si>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</si>
  <si>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</si>
  <si>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</si>
  <si>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</si>
  <si>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</si>
  <si>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</si>
  <si>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</si>
  <si>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</si>
  <si>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</si>
  <si>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</si>
  <si>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</si>
  <si>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</si>
  <si>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</si>
  <si>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</si>
  <si>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</si>
  <si>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</si>
  <si>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</si>
  <si>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</si>
  <si>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</si>
  <si>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</si>
  <si>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</si>
  <si>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</si>
  <si>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</si>
  <si>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</si>
  <si>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</si>
  <si>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</si>
  <si>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</si>
  <si>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</si>
  <si>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</si>
  <si>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</si>
  <si>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</si>
  <si>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</si>
  <si>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</si>
  <si>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</si>
  <si>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</si>
  <si>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</si>
  <si>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</si>
  <si>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</si>
  <si>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</si>
  <si>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</si>
  <si>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</si>
  <si>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</si>
  <si>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</si>
  <si>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</si>
  <si>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</si>
  <si>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</si>
  <si>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</si>
  <si>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</si>
  <si>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</si>
  <si>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</si>
  <si>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</si>
  <si>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</si>
  <si>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</si>
  <si>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</si>
  <si>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</si>
  <si>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</si>
  <si>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</si>
  <si>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</si>
  <si>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</si>
  <si>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</si>
  <si>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</si>
  <si>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</si>
  <si>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</si>
  <si>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</si>
  <si>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</si>
  <si>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</si>
  <si>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</si>
  <si>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</si>
  <si>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</si>
  <si>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</si>
  <si>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</si>
  <si>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</si>
  <si>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</si>
  <si>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</si>
  <si>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</si>
  <si>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</si>
  <si>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</si>
  <si>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</si>
  <si>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</si>
  <si>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</si>
  <si>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</si>
  <si>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</si>
  <si>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</si>
  <si>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</si>
  <si>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</si>
  <si>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</si>
  <si>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</si>
  <si>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</si>
  <si>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</si>
  <si>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</si>
  <si>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</si>
  <si>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</si>
  <si>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</si>
  <si>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</si>
  <si>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</si>
  <si>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</si>
  <si>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</si>
  <si>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</si>
  <si>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</si>
  <si>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</si>
  <si>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</si>
  <si>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</si>
  <si>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</si>
  <si>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</si>
  <si>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</si>
  <si>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</si>
  <si>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</si>
  <si>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</si>
  <si>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</si>
  <si>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</si>
  <si>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</si>
  <si>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</si>
  <si>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</si>
  <si>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</si>
  <si>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</si>
  <si>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</si>
  <si>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</si>
  <si>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</si>
  <si>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</si>
  <si>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</si>
  <si>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</si>
  <si>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</si>
  <si>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</si>
  <si>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</si>
  <si>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</si>
  <si>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</si>
  <si>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</si>
  <si>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</si>
  <si>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</si>
  <si>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</si>
  <si>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</si>
  <si>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</si>
  <si>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</si>
  <si>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</si>
  <si>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</si>
  <si>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</si>
  <si>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</si>
  <si>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</si>
  <si>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</si>
  <si>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</si>
  <si>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</si>
  <si>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</si>
  <si>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</si>
  <si>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</si>
  <si>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</si>
  <si>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</si>
  <si>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</si>
  <si>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</si>
  <si>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</si>
  <si>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</si>
  <si>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</si>
  <si>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</si>
  <si>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</si>
  <si>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</si>
  <si>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</si>
  <si>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</si>
  <si>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</si>
  <si>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</si>
  <si>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</si>
  <si>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</si>
  <si>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</si>
  <si>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</si>
  <si>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</si>
  <si>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</si>
  <si>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</si>
  <si>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</si>
  <si>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</si>
  <si>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</si>
  <si>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</si>
  <si>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</si>
  <si>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</si>
  <si>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</si>
  <si>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</si>
  <si>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</si>
  <si>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</si>
  <si>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</si>
  <si>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</si>
  <si>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</si>
  <si>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</si>
  <si>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</si>
  <si>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</si>
  <si>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</si>
  <si>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</si>
  <si>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</si>
  <si>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</si>
  <si>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</si>
  <si>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</si>
  <si>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</si>
  <si>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</si>
  <si>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</si>
  <si>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</si>
  <si>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</si>
  <si>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</si>
  <si>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</si>
  <si>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</si>
  <si>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</si>
  <si>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</si>
  <si>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</si>
  <si>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</si>
  <si>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</si>
  <si>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</si>
  <si>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</si>
  <si>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</si>
  <si>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</si>
  <si>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</si>
  <si>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</si>
  <si>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</si>
  <si>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</si>
  <si>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</si>
  <si>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</si>
  <si>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</si>
  <si>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</si>
  <si>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</si>
  <si>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</si>
  <si>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</si>
  <si>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</si>
  <si>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</si>
  <si>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</si>
  <si>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</si>
  <si>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</si>
  <si>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</si>
  <si>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</si>
  <si>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</si>
  <si>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</si>
  <si>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</si>
  <si>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</si>
  <si>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</si>
  <si>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</si>
  <si>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</si>
  <si>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</si>
  <si>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</si>
  <si>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</si>
  <si>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</si>
  <si>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</si>
  <si>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</si>
  <si>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</si>
  <si>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</si>
  <si>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</si>
  <si>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</si>
  <si>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</si>
  <si>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</si>
  <si>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</si>
  <si>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</si>
  <si>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</si>
  <si>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</si>
  <si>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</si>
  <si>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</si>
  <si>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</si>
  <si>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</si>
  <si>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</si>
  <si>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</si>
  <si>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</si>
  <si>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</si>
  <si>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</si>
  <si>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</si>
  <si>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</si>
  <si>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</si>
  <si>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</si>
  <si>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</si>
  <si>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</si>
  <si>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</si>
  <si>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</si>
  <si>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</si>
  <si>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</si>
  <si>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</si>
  <si>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</si>
  <si>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</si>
  <si>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</si>
  <si>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</si>
  <si>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</si>
  <si>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</si>
  <si>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</si>
  <si>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</si>
  <si>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</si>
  <si>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</si>
  <si>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</si>
  <si>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</si>
  <si>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</si>
  <si>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</si>
  <si>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</si>
  <si>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</si>
  <si>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</si>
  <si>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</si>
  <si>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</si>
  <si>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</si>
  <si>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</si>
  <si>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</si>
  <si>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</si>
  <si>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</si>
  <si>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</si>
  <si>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</si>
  <si>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</si>
  <si>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</si>
  <si>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</si>
  <si>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</si>
  <si>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</si>
  <si>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</si>
  <si>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</si>
  <si>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</si>
  <si>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</si>
  <si>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</si>
  <si>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</si>
  <si>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</si>
  <si>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</si>
  <si>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</si>
  <si>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</si>
  <si>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</si>
  <si>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</si>
  <si>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</si>
  <si>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</si>
  <si>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</si>
  <si>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</si>
  <si>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</si>
  <si>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</si>
  <si>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</si>
  <si>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</si>
  <si>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</si>
  <si>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</si>
  <si>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</si>
  <si>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</si>
  <si>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</si>
  <si>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</si>
  <si>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</si>
  <si>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</si>
  <si>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</si>
  <si>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</si>
  <si>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</si>
  <si>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</si>
  <si>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</si>
  <si>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</si>
  <si>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</si>
  <si>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</si>
  <si>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</si>
  <si>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</si>
  <si>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</si>
  <si>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</si>
  <si>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</si>
  <si>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</si>
  <si>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</si>
  <si>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</si>
  <si>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</si>
  <si>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</si>
  <si>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</si>
  <si>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</si>
  <si>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</si>
  <si>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</si>
  <si>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</si>
  <si>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</si>
  <si>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</si>
  <si>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</si>
  <si>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</si>
  <si>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</si>
  <si>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</si>
  <si>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</si>
  <si>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</si>
  <si>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</si>
  <si>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</si>
  <si>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</si>
  <si>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</si>
  <si>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</si>
  <si>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</si>
  <si>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</si>
  <si>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</si>
  <si>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</si>
  <si>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</si>
  <si>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</si>
  <si>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</si>
  <si>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</si>
  <si>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</si>
  <si>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</si>
  <si>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</si>
  <si>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</si>
  <si>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</si>
  <si>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</si>
  <si>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</si>
  <si>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</si>
  <si>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</si>
  <si>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</si>
  <si>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</si>
  <si>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</si>
  <si>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</si>
  <si>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</si>
  <si>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</si>
  <si>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</si>
  <si>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</si>
  <si>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</si>
  <si>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</si>
  <si>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</si>
  <si>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</si>
  <si>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</si>
  <si>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</si>
  <si>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</si>
  <si>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</si>
  <si>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</si>
  <si>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</si>
  <si>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</si>
  <si>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</si>
  <si>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</si>
  <si>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</si>
  <si>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</si>
  <si>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</si>
  <si>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</si>
  <si>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</si>
  <si>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</si>
  <si>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</si>
  <si>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</si>
  <si>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</si>
  <si>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</si>
  <si>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</si>
  <si>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</si>
  <si>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</si>
  <si>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</si>
  <si>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</si>
  <si>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</si>
  <si>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</si>
  <si>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</si>
  <si>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</si>
  <si>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</si>
  <si>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</si>
  <si>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</si>
  <si>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</si>
  <si>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</si>
  <si>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</si>
  <si>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</si>
  <si>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</si>
  <si>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</si>
  <si>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</si>
  <si>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</si>
  <si>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</si>
  <si>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</si>
  <si>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</si>
  <si>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</si>
  <si>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</si>
  <si>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</si>
  <si>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</si>
  <si>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</si>
  <si>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</si>
  <si>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</si>
  <si>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</si>
  <si>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</si>
  <si>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</si>
  <si>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</si>
  <si>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</si>
  <si>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</si>
  <si>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</si>
  <si>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</si>
  <si>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</si>
  <si>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</si>
  <si>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</si>
  <si>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</si>
  <si>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</si>
  <si>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</si>
  <si>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</si>
  <si>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</si>
  <si>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</si>
  <si>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</si>
  <si>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</si>
  <si>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</si>
  <si>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</si>
  <si>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</si>
  <si>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</si>
  <si>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</si>
  <si>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</si>
  <si>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</si>
  <si>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</si>
  <si>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</si>
  <si>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</si>
  <si>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</si>
  <si>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</si>
  <si>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</si>
  <si>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</si>
  <si>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</si>
  <si>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</si>
  <si>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</si>
  <si>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</si>
  <si>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</si>
  <si>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</si>
  <si>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</si>
  <si>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</si>
  <si>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</si>
  <si>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</si>
  <si>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</si>
  <si>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</si>
  <si>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</si>
  <si>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</si>
  <si>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</si>
  <si>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</si>
  <si>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</si>
  <si>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</si>
  <si>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</si>
  <si>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</si>
  <si>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</si>
  <si>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</si>
  <si>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</si>
  <si>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</si>
  <si>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</si>
  <si>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</si>
  <si>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</si>
  <si>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</si>
  <si>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</si>
  <si>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</si>
  <si>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</si>
  <si>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</si>
  <si>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</si>
  <si>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</si>
  <si>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</si>
  <si>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</si>
  <si>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</si>
  <si>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</si>
  <si>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</si>
  <si>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</si>
  <si>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</si>
  <si>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</si>
  <si>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</si>
  <si>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</si>
  <si>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</si>
  <si>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</si>
  <si>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</si>
  <si>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</si>
  <si>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</si>
  <si>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</si>
  <si>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</si>
  <si>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</si>
  <si>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</si>
  <si>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</si>
  <si>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</si>
  <si>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</si>
  <si>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</si>
  <si>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</si>
  <si>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</si>
  <si>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</si>
  <si>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</si>
  <si>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</si>
  <si>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</si>
  <si>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</si>
  <si>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</si>
  <si>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</si>
  <si>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</si>
  <si>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</si>
  <si>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</si>
  <si>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</si>
  <si>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</si>
  <si>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</si>
  <si>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</si>
  <si>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</si>
  <si>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</si>
  <si>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</si>
  <si>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</si>
  <si>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</si>
  <si>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</si>
  <si>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</si>
  <si>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</si>
  <si>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</si>
  <si>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</si>
  <si>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</si>
  <si>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</si>
  <si>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</si>
  <si>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</si>
  <si>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</si>
  <si>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</si>
  <si>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</si>
  <si>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</si>
  <si>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</si>
  <si>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</si>
  <si>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</si>
  <si>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</si>
  <si>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</si>
  <si>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</si>
  <si>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</si>
  <si>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</si>
  <si>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</si>
  <si>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</si>
  <si>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</si>
  <si>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</si>
  <si>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</si>
  <si>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</si>
  <si>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</si>
  <si>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</si>
  <si>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</si>
  <si>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</si>
  <si>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</si>
  <si>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</si>
  <si>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</si>
  <si>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</si>
  <si>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</si>
  <si>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</si>
  <si>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</si>
  <si>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</si>
  <si>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</si>
  <si>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</si>
  <si>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</si>
  <si>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</si>
  <si>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</si>
  <si>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</si>
  <si>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</si>
  <si>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</si>
  <si>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</si>
  <si>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</si>
  <si>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</si>
  <si>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</si>
  <si>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</si>
  <si>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</si>
  <si>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</si>
  <si>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</si>
  <si>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</si>
  <si>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</si>
  <si>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</si>
  <si>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</si>
  <si>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</si>
  <si>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</si>
  <si>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</si>
  <si>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</si>
  <si>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</si>
  <si>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</si>
  <si>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</si>
  <si>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</si>
  <si>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</si>
  <si>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</si>
  <si>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</si>
  <si>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</si>
  <si>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</si>
  <si>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</si>
  <si>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</si>
  <si>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</si>
  <si>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</si>
  <si>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</si>
  <si>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</si>
  <si>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</si>
  <si>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</si>
  <si>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</si>
  <si>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</si>
  <si>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</si>
  <si>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</si>
  <si>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</si>
  <si>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</si>
  <si>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</si>
  <si>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</si>
  <si>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</si>
  <si>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</si>
  <si>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</si>
  <si>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</si>
  <si>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</si>
  <si>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</si>
  <si>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</si>
  <si>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</si>
  <si>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</si>
  <si>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</si>
  <si>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</si>
  <si>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</si>
  <si>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</si>
  <si>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</si>
  <si>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</si>
  <si>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</si>
  <si>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</si>
  <si>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</si>
  <si>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</si>
  <si>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</si>
  <si>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</si>
  <si>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</si>
  <si>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</si>
  <si>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</si>
  <si>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</si>
  <si>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</si>
  <si>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</si>
  <si>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</si>
  <si>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</si>
  <si>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</si>
  <si>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</si>
  <si>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</si>
  <si>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</si>
  <si>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</si>
  <si>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</si>
  <si>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</si>
  <si>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</si>
  <si>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</si>
  <si>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</si>
  <si>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</si>
  <si>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</si>
  <si>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</si>
  <si>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</si>
  <si>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</si>
  <si>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</si>
  <si>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</si>
  <si>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</si>
  <si>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</si>
  <si>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</si>
  <si>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</si>
  <si>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</si>
  <si>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</si>
  <si>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</si>
  <si>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</si>
  <si>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</si>
  <si>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</si>
  <si>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</si>
  <si>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</si>
  <si>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</si>
  <si>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</si>
  <si>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</si>
  <si>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</si>
  <si>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</si>
  <si>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</si>
  <si>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</si>
  <si>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</si>
  <si>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</si>
  <si>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</si>
  <si>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</si>
  <si>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</si>
  <si>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</si>
  <si>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</si>
  <si>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</si>
  <si>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</si>
  <si>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</si>
  <si>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</si>
  <si>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</si>
  <si>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</si>
  <si>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</si>
  <si>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</si>
  <si>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</si>
  <si>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</si>
  <si>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</si>
  <si>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</si>
  <si>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</si>
  <si>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</si>
  <si>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</si>
  <si>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</si>
  <si>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</si>
  <si>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</si>
  <si>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</si>
  <si>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</si>
  <si>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</si>
  <si>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</si>
  <si>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</si>
  <si>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</si>
  <si>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</si>
  <si>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</si>
  <si>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</si>
  <si>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</si>
  <si>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</si>
  <si>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</si>
  <si>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</si>
  <si>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</si>
  <si>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</si>
  <si>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</si>
  <si>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</si>
  <si>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</si>
  <si>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</si>
  <si>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</si>
  <si>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</si>
  <si>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</si>
  <si>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</si>
  <si>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</si>
  <si>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</si>
  <si>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</si>
  <si>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</si>
  <si>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</si>
  <si>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</si>
  <si>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</si>
  <si>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</si>
  <si>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</si>
  <si>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</si>
  <si>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</si>
  <si>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</si>
  <si>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</si>
  <si>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</si>
  <si>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</si>
  <si>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</si>
  <si>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</si>
  <si>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</si>
  <si>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</si>
  <si>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</si>
  <si>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</si>
  <si>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</si>
  <si>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</si>
  <si>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</si>
  <si>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</si>
  <si>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</si>
  <si>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</si>
  <si>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</si>
  <si>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</si>
  <si>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</si>
  <si>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</si>
  <si>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</si>
  <si>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</si>
  <si>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</si>
  <si>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</si>
  <si>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</si>
  <si>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</si>
  <si>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</si>
  <si>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</si>
  <si>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</si>
  <si>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</si>
  <si>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</si>
  <si>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</si>
  <si>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</si>
  <si>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</si>
  <si>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</si>
  <si>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</si>
  <si>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</si>
  <si>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</si>
  <si>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</si>
  <si>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</si>
  <si>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</si>
  <si>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</si>
  <si>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</si>
  <si>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</si>
  <si>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</si>
  <si>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</si>
  <si>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</si>
  <si>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</si>
  <si>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</si>
  <si>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</si>
  <si>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</si>
  <si>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</si>
  <si>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</si>
  <si>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</si>
  <si>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</si>
  <si>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</si>
  <si>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</si>
  <si>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</si>
  <si>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</si>
  <si>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</si>
  <si>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</si>
  <si>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</si>
  <si>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</si>
  <si>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</si>
  <si>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</si>
  <si>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</si>
  <si>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</si>
  <si>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</si>
  <si>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</si>
  <si>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</si>
  <si>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</si>
  <si>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</si>
  <si>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</si>
  <si>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</si>
  <si>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</si>
  <si>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</si>
  <si>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</si>
  <si>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</si>
  <si>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</si>
  <si>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</si>
  <si>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</si>
  <si>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</si>
  <si>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</si>
  <si>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</si>
  <si>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</si>
  <si>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</si>
  <si>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</si>
  <si>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</si>
  <si>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</si>
  <si>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</si>
  <si>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</si>
  <si>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</si>
  <si>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</si>
  <si>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</si>
  <si>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</si>
  <si>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</si>
  <si>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</si>
  <si>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</si>
  <si>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</si>
  <si>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</si>
  <si>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</si>
  <si>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</si>
  <si>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</si>
  <si>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</si>
  <si>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</si>
  <si>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</si>
  <si>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</si>
  <si>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</si>
  <si>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</si>
  <si>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</si>
  <si>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</si>
  <si>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</si>
  <si>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</si>
  <si>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</si>
  <si>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</si>
  <si>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</si>
  <si>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</si>
  <si>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</si>
  <si>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</si>
  <si>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</si>
  <si>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</si>
  <si>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</si>
  <si>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</si>
  <si>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</si>
  <si>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</si>
  <si>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</si>
  <si>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</si>
  <si>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</si>
  <si>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</si>
  <si>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</si>
  <si>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</si>
  <si>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</si>
  <si>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</si>
  <si>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</si>
  <si>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</si>
  <si>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</si>
  <si>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</si>
  <si>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</si>
  <si>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</si>
  <si>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</si>
  <si>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</si>
  <si>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</si>
  <si>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</si>
  <si>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</si>
  <si>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</si>
  <si>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</si>
  <si>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</si>
  <si>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</si>
  <si>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</si>
  <si>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</si>
  <si>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</si>
  <si>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</si>
  <si>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</si>
  <si>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</si>
  <si>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</si>
  <si>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</si>
  <si>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</si>
  <si>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</si>
  <si>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</si>
  <si>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</si>
  <si>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</si>
  <si>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</si>
  <si>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</si>
  <si>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</si>
  <si>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</si>
  <si>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</si>
  <si>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</si>
  <si>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</si>
  <si>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</si>
  <si>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</si>
  <si>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</si>
  <si>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</si>
  <si>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</si>
  <si>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</si>
  <si>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</si>
  <si>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</si>
  <si>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</si>
  <si>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</si>
  <si>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</si>
  <si>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</si>
  <si>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</si>
  <si>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</si>
  <si>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</si>
  <si>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</si>
  <si>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</si>
  <si>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</si>
  <si>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</si>
  <si>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</si>
  <si>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</si>
  <si>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</si>
  <si>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</si>
  <si>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</si>
  <si>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</si>
  <si>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</si>
  <si>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</si>
  <si>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</si>
  <si>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</si>
  <si>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</si>
  <si>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</si>
  <si>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</si>
  <si>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</si>
  <si>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</si>
  <si>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</si>
  <si>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</si>
  <si>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</si>
  <si>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</si>
  <si>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</si>
  <si>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</si>
  <si>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</si>
  <si>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</si>
  <si>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</si>
  <si>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</si>
  <si>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</si>
  <si>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</si>
  <si>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</si>
  <si>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</si>
  <si>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</si>
  <si>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</si>
  <si>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</si>
  <si>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</si>
  <si>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</si>
  <si>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</si>
  <si>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</si>
  <si>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</si>
  <si>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</si>
  <si>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</si>
  <si>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</si>
  <si>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</si>
  <si>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</si>
  <si>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</si>
  <si>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</si>
  <si>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</si>
  <si>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</si>
  <si>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</si>
  <si>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</si>
  <si>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</si>
  <si>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</si>
  <si>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</si>
  <si>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</si>
  <si>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</si>
  <si>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</si>
  <si>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</si>
  <si>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</si>
  <si>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</si>
  <si>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</si>
  <si>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</si>
  <si>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</si>
  <si>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</si>
  <si>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</si>
  <si>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</si>
  <si>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</si>
  <si>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</si>
  <si>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</si>
  <si>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</si>
  <si>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</si>
  <si>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</si>
  <si>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</si>
  <si>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</si>
  <si>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</si>
  <si>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</si>
  <si>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</si>
  <si>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</si>
  <si>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</si>
  <si>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</si>
  <si>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</si>
  <si>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</si>
  <si>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</si>
  <si>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</si>
  <si>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</si>
  <si>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</si>
  <si>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</si>
  <si>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</si>
  <si>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</si>
  <si>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</si>
  <si>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</si>
  <si>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</si>
  <si>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</si>
  <si>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</si>
  <si>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</si>
  <si>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</si>
  <si>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</si>
  <si>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</si>
  <si>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</si>
  <si>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</si>
  <si>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</si>
  <si>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</si>
  <si>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</si>
  <si>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</si>
  <si>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</si>
  <si>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</si>
  <si>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</si>
  <si>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</si>
  <si>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</si>
  <si>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</si>
  <si>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</si>
  <si>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</si>
  <si>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</si>
  <si>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</si>
  <si>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</si>
  <si>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</si>
  <si>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</si>
  <si>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</si>
  <si>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</si>
  <si>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</si>
  <si>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</si>
  <si>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</si>
  <si>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</si>
  <si>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</si>
  <si>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</si>
  <si>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</si>
  <si>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</si>
  <si>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</si>
  <si>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</si>
  <si>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</si>
  <si>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</si>
  <si>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</si>
  <si>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</si>
  <si>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</si>
  <si>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</si>
  <si>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</si>
  <si>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</si>
  <si>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</si>
  <si>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</si>
  <si>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</si>
  <si>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</si>
  <si>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</si>
  <si>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</si>
  <si>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</si>
  <si>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</si>
  <si>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</si>
  <si>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</si>
  <si>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</si>
  <si>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</si>
  <si>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</si>
  <si>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</si>
  <si>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</si>
  <si>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</si>
  <si>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</si>
  <si>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</si>
  <si>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</si>
  <si>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</si>
  <si>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</si>
  <si>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</si>
  <si>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</si>
  <si>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</si>
  <si>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</si>
  <si>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</si>
  <si>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</si>
  <si>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</si>
  <si>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</si>
  <si>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</si>
  <si>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</si>
  <si>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</si>
  <si>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</si>
  <si>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</si>
  <si>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</si>
  <si>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</si>
  <si>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</si>
  <si>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</si>
  <si>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</si>
  <si>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</si>
  <si>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</si>
  <si>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</si>
  <si>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</si>
  <si>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</si>
  <si>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</si>
  <si>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</si>
  <si>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</si>
  <si>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</si>
  <si>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</si>
  <si>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</si>
  <si>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</si>
  <si>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</si>
  <si>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</si>
  <si>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</si>
  <si>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</si>
  <si>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</si>
  <si>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</si>
  <si>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</si>
  <si>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</si>
  <si>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</si>
  <si>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</si>
  <si>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</si>
  <si>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</si>
  <si>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</si>
  <si>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</si>
  <si>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</si>
  <si>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</si>
  <si>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</si>
  <si>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</si>
  <si>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</si>
  <si>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</si>
  <si>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</si>
  <si>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</si>
  <si>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</si>
  <si>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</si>
  <si>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</si>
  <si>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</si>
  <si>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</si>
  <si>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</si>
  <si>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</si>
  <si>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</si>
  <si>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</si>
  <si>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</si>
  <si>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</si>
  <si>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</si>
  <si>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</si>
  <si>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</si>
  <si>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</si>
  <si>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</si>
  <si>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</si>
  <si>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</si>
  <si>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</si>
  <si>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</si>
  <si>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</si>
  <si>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</si>
  <si>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</si>
  <si>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</si>
  <si>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</si>
  <si>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</si>
  <si>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</si>
  <si>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</si>
  <si>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</si>
  <si>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</si>
  <si>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</si>
  <si>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</si>
  <si>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</si>
  <si>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</si>
  <si>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</si>
  <si>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</si>
  <si>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</si>
  <si>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</si>
  <si>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</si>
  <si>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</si>
  <si>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</si>
  <si>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</si>
  <si>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</si>
  <si>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</si>
  <si>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</si>
  <si>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</si>
  <si>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</si>
  <si>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</si>
  <si>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</si>
  <si>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</si>
  <si>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</si>
  <si>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</si>
  <si>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</si>
  <si>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</si>
  <si>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</si>
  <si>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</si>
  <si>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</si>
  <si>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</si>
  <si>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</si>
  <si>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</si>
  <si>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</si>
  <si>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</si>
  <si>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</si>
  <si>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</si>
  <si>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</si>
  <si>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</si>
  <si>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</si>
  <si>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</si>
  <si>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</si>
  <si>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</si>
  <si>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</si>
  <si>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</si>
  <si>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</si>
  <si>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</si>
  <si>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</si>
  <si>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</si>
  <si>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</si>
  <si>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</si>
  <si>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</si>
  <si>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</si>
  <si>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</si>
  <si>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</si>
  <si>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</si>
  <si>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</si>
  <si>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</si>
  <si>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</si>
  <si>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</si>
  <si>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</si>
  <si>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</si>
  <si>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</si>
  <si>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</si>
  <si>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</si>
  <si>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</si>
  <si>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</si>
  <si>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</si>
  <si>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</si>
  <si>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</si>
  <si>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</si>
  <si>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</si>
  <si>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</si>
  <si>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</si>
  <si>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</si>
  <si>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</si>
  <si>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</si>
  <si>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</si>
  <si>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</si>
  <si>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</si>
  <si>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</si>
  <si>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</si>
  <si>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</si>
  <si>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</si>
  <si>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</si>
  <si>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</si>
  <si>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</si>
  <si>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</si>
  <si>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</si>
  <si>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</si>
  <si>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</si>
  <si>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</si>
  <si>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</si>
  <si>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</si>
  <si>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</si>
  <si>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</si>
  <si>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</si>
  <si>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</si>
  <si>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</si>
  <si>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</si>
  <si>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</si>
  <si>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</si>
  <si>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</si>
  <si>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</si>
  <si>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</si>
  <si>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</si>
  <si>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</si>
  <si>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</si>
  <si>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</si>
  <si>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</si>
  <si>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</si>
  <si>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</si>
  <si>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</si>
  <si>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</si>
  <si>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</si>
  <si>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</si>
  <si>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</si>
  <si>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</si>
  <si>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</si>
  <si>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</si>
  <si>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</si>
  <si>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</si>
  <si>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</si>
  <si>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</si>
  <si>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</si>
  <si>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</si>
  <si>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</si>
  <si>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</si>
  <si>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</si>
  <si>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</si>
  <si>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</si>
  <si>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</si>
  <si>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</si>
  <si>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</si>
  <si>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</si>
  <si>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</si>
  <si>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</si>
  <si>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</si>
  <si>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</si>
  <si>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</si>
  <si>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</si>
  <si>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</si>
  <si>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</si>
  <si>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</si>
  <si>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</si>
  <si>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</si>
  <si>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</si>
  <si>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</si>
  <si>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</si>
  <si>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</si>
  <si>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</si>
  <si>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</si>
  <si>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</si>
  <si>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</si>
  <si>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</si>
  <si>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</si>
  <si>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</si>
  <si>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</si>
  <si>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</si>
  <si>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</si>
  <si>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</si>
  <si>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</si>
  <si>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</si>
  <si>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</si>
  <si>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</si>
  <si>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</si>
  <si>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</si>
  <si>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</si>
  <si>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</si>
  <si>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</si>
  <si>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</si>
  <si>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</si>
  <si>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</si>
  <si>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</si>
  <si>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</si>
  <si>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</si>
  <si>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</si>
  <si>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</si>
  <si>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</si>
  <si>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</si>
  <si>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</si>
  <si>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</si>
  <si>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</si>
  <si>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</si>
  <si>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</si>
  <si>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</si>
  <si>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</si>
  <si>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</si>
  <si>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</si>
  <si>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</si>
  <si>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</si>
  <si>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</si>
  <si>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</si>
  <si>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</si>
  <si>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</si>
  <si>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</si>
  <si>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</si>
  <si>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</si>
  <si>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</si>
  <si>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</si>
  <si>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</si>
  <si>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</si>
  <si>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</si>
  <si>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</si>
  <si>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</si>
  <si>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</si>
  <si>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</si>
  <si>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</si>
  <si>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</si>
  <si>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</si>
  <si>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</si>
  <si>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</si>
  <si>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</si>
  <si>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</si>
  <si>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</si>
  <si>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</si>
  <si>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</si>
  <si>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</si>
  <si>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</si>
  <si>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</si>
  <si>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</si>
  <si>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</si>
  <si>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</si>
  <si>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</si>
  <si>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</si>
  <si>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</si>
  <si>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</si>
  <si>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</si>
  <si>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</si>
  <si>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</si>
  <si>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</si>
  <si>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</si>
  <si>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</si>
  <si>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</si>
  <si>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</si>
  <si>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</si>
  <si>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</si>
  <si>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</si>
  <si>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</si>
  <si>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</si>
  <si>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</si>
  <si>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</si>
  <si>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</si>
  <si>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</si>
  <si>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</si>
  <si>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</si>
  <si>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</si>
  <si>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</si>
  <si>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</si>
  <si>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</si>
  <si>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</si>
  <si>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</si>
  <si>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</si>
  <si>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</si>
  <si>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</si>
  <si>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</si>
  <si>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</si>
  <si>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</si>
  <si>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</si>
  <si>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</si>
  <si>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</si>
  <si>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</si>
  <si>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</si>
  <si>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</si>
  <si>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</si>
  <si>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</si>
  <si>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</si>
  <si>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</si>
  <si>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</si>
  <si>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</si>
  <si>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</si>
  <si>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</si>
  <si>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</si>
  <si>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</si>
  <si>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</si>
  <si>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</si>
  <si>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</si>
  <si>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</si>
  <si>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</si>
  <si>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</si>
  <si>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</si>
  <si>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</si>
  <si>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</si>
  <si>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</si>
  <si>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</si>
  <si>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</si>
  <si>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</si>
  <si>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</si>
  <si>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</si>
  <si>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</si>
  <si>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</si>
  <si>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</si>
  <si>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</si>
  <si>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</si>
  <si>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</si>
  <si>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</si>
  <si>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</si>
  <si>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</si>
  <si>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</si>
  <si>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</si>
  <si>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</si>
  <si>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</si>
  <si>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</si>
  <si>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</si>
  <si>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</si>
  <si>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</si>
  <si>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</si>
  <si>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</si>
  <si>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</si>
  <si>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</si>
  <si>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</si>
  <si>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</si>
  <si>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</si>
  <si>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</si>
  <si>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</si>
  <si>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</si>
  <si>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</si>
  <si>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</si>
  <si>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</si>
  <si>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</si>
  <si>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</si>
  <si>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</si>
  <si>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</si>
  <si>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</si>
  <si>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</si>
  <si>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</si>
  <si>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</si>
  <si>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</si>
  <si>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</si>
  <si>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</si>
  <si>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</si>
  <si>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</si>
  <si>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</si>
  <si>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</si>
  <si>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</si>
  <si>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</si>
  <si>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</si>
  <si>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</si>
  <si>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</si>
  <si>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</si>
  <si>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</si>
  <si>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</si>
  <si>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</si>
  <si>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</si>
  <si>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</si>
  <si>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</si>
  <si>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</si>
  <si>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</si>
  <si>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</si>
  <si>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</si>
  <si>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</si>
  <si>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</si>
  <si>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</si>
  <si>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</si>
  <si>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</si>
  <si>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</si>
  <si>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</si>
  <si>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</si>
  <si>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</si>
  <si>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</si>
  <si>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</si>
  <si>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</si>
  <si>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</si>
  <si>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</si>
  <si>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</si>
  <si>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</si>
  <si>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</si>
  <si>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</si>
  <si>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</si>
  <si>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</si>
  <si>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</si>
  <si>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</si>
  <si>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</si>
  <si>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</si>
  <si>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</si>
  <si>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</si>
  <si>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</si>
  <si>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</si>
  <si>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</si>
  <si>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</si>
  <si>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</si>
  <si>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</si>
  <si>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</si>
  <si>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</si>
  <si>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</si>
  <si>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</si>
  <si>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</si>
  <si>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</si>
  <si>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</si>
  <si>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</si>
  <si>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</si>
  <si>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</si>
  <si>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</si>
  <si>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</si>
  <si>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</si>
  <si>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</si>
  <si>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</si>
  <si>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</si>
  <si>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</si>
  <si>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</si>
  <si>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</si>
  <si>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</si>
  <si>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</si>
  <si>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</si>
  <si>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</si>
  <si>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</si>
  <si>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</si>
  <si>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</si>
  <si>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</si>
  <si>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</si>
  <si>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</si>
  <si>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</si>
  <si>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</si>
  <si>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</si>
  <si>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</si>
  <si>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</si>
  <si>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</si>
  <si>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</si>
  <si>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</si>
  <si>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</si>
  <si>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</si>
  <si>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</si>
  <si>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</si>
  <si>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</si>
  <si>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</si>
  <si>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</si>
  <si>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</si>
  <si>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</si>
  <si>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</si>
  <si>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</si>
  <si>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</si>
  <si>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</si>
  <si>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</si>
  <si>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</si>
  <si>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</si>
  <si>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</si>
  <si>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</si>
  <si>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</si>
  <si>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</si>
  <si>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</si>
  <si>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</si>
  <si>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</si>
  <si>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</si>
  <si>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</si>
  <si>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</si>
  <si>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</si>
  <si>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</si>
  <si>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</si>
  <si>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</si>
  <si>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</si>
  <si>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</si>
  <si>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</si>
  <si>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</si>
  <si>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</si>
  <si>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</si>
  <si>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</si>
  <si>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</si>
  <si>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</si>
  <si>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</si>
  <si>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</si>
  <si>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</si>
  <si>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</si>
  <si>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</si>
  <si>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</si>
  <si>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</si>
  <si>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</si>
  <si>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</si>
  <si>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</si>
  <si>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</si>
  <si>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</si>
  <si>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</si>
  <si>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</si>
  <si>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</si>
  <si>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</si>
  <si>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</si>
  <si>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</si>
  <si>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</si>
  <si>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</si>
  <si>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</si>
  <si>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</si>
  <si>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</si>
  <si>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</si>
  <si>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</si>
  <si>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</si>
  <si>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</si>
  <si>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</si>
  <si>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</si>
  <si>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</si>
  <si>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</si>
  <si>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</si>
  <si>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</si>
  <si>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</si>
  <si>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</si>
  <si>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</si>
  <si>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</si>
  <si>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</si>
  <si>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</si>
  <si>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</si>
  <si>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</si>
  <si>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</si>
  <si>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</si>
  <si>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</si>
  <si>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</si>
  <si>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</si>
  <si>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</si>
  <si>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</si>
  <si>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</si>
  <si>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</si>
  <si>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</si>
  <si>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</si>
  <si>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</si>
  <si>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</si>
  <si>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</si>
  <si>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</si>
  <si>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</si>
  <si>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</si>
  <si>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</si>
  <si>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</si>
  <si>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</si>
  <si>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</si>
  <si>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</si>
  <si>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</si>
  <si>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</si>
  <si>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</si>
  <si>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</si>
  <si>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</si>
  <si>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</si>
  <si>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</si>
  <si>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</si>
  <si>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</si>
  <si>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</si>
  <si>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</si>
  <si>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</si>
  <si>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</si>
  <si>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</si>
  <si>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</si>
  <si>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</si>
  <si>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</si>
  <si>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</si>
  <si>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</si>
  <si>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</si>
  <si>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</si>
  <si>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</si>
  <si>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</si>
  <si>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</si>
  <si>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</si>
  <si>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</si>
  <si>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</si>
  <si>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</si>
  <si>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</si>
  <si>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</si>
  <si>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</si>
  <si>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</si>
  <si>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</si>
  <si>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</si>
  <si>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</si>
  <si>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</si>
  <si>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</si>
  <si>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</si>
  <si>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</si>
  <si>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</si>
  <si>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</si>
  <si>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</si>
  <si>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</si>
  <si>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</si>
  <si>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</si>
  <si>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</si>
  <si>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</si>
  <si>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</si>
  <si>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</si>
  <si>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</si>
  <si>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</si>
  <si>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</si>
  <si>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</si>
  <si>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</si>
  <si>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</si>
  <si>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</si>
  <si>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</si>
  <si>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</si>
  <si>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</si>
  <si>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</si>
  <si>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</si>
  <si>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</si>
  <si>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</si>
  <si>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</si>
  <si>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</si>
  <si>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</si>
  <si>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</si>
  <si>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</si>
  <si>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</si>
  <si>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</si>
  <si>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</si>
  <si>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</si>
  <si>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</si>
  <si>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</si>
  <si>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</si>
  <si>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</si>
  <si>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</si>
  <si>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</si>
  <si>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</si>
  <si>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</si>
  <si>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</si>
  <si>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</si>
  <si>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</si>
  <si>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</si>
  <si>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</si>
  <si>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</si>
  <si>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</si>
  <si>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</si>
  <si>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</si>
  <si>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</si>
  <si>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</si>
  <si>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</si>
  <si>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</si>
  <si>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</si>
  <si>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</si>
  <si>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</si>
  <si>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</si>
  <si>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</si>
  <si>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</si>
  <si>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</si>
  <si>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</si>
  <si>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</si>
  <si>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</si>
  <si>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</si>
  <si>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</si>
  <si>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</si>
  <si>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</si>
  <si>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</si>
  <si>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</si>
  <si>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</si>
  <si>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</si>
  <si>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</si>
  <si>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</si>
  <si>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</si>
  <si>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</si>
  <si>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</si>
  <si>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</si>
  <si>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</si>
  <si>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</si>
  <si>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</si>
  <si>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</si>
  <si>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</si>
  <si>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</si>
  <si>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</si>
  <si>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</si>
  <si>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</si>
  <si>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</si>
  <si>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</si>
  <si>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</si>
  <si>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</si>
  <si>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</si>
  <si>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</si>
  <si>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</si>
  <si>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</si>
  <si>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</si>
  <si>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</si>
  <si>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</si>
  <si>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</si>
  <si>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</si>
  <si>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</si>
  <si>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</si>
  <si>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</si>
  <si>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</si>
  <si>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</si>
  <si>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</si>
  <si>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</si>
  <si>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</si>
  <si>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</si>
  <si>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</si>
  <si>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</si>
  <si>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</si>
  <si>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</si>
  <si>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</si>
  <si>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</si>
  <si>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</si>
  <si>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</si>
  <si>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</si>
  <si>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</si>
  <si>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</si>
  <si>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</si>
  <si>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</si>
  <si>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</si>
  <si>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</si>
  <si>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</si>
  <si>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</si>
  <si>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</si>
  <si>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</si>
  <si>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</si>
  <si>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</si>
  <si>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</si>
  <si>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</si>
  <si>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</si>
  <si>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</si>
  <si>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</si>
  <si>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</si>
  <si>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</si>
  <si>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</si>
  <si>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</si>
  <si>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</si>
  <si>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</si>
  <si>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</si>
  <si>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</si>
  <si>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</si>
  <si>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</si>
  <si>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</si>
  <si>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</si>
  <si>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</si>
  <si>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</si>
  <si>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</si>
  <si>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</si>
  <si>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</si>
  <si>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</si>
  <si>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</si>
  <si>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</si>
  <si>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</si>
  <si>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</si>
  <si>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</si>
  <si>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</si>
  <si>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</si>
  <si>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</si>
  <si>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</si>
  <si>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</si>
  <si>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</si>
  <si>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</si>
  <si>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</si>
  <si>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</si>
  <si>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</si>
  <si>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</si>
  <si>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</si>
  <si>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</si>
  <si>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</si>
  <si>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</si>
  <si>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</si>
  <si>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</si>
  <si>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</si>
  <si>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</si>
  <si>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</si>
  <si>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</si>
  <si>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</si>
  <si>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</si>
  <si>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</si>
  <si>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</si>
  <si>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</si>
  <si>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</si>
  <si>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</si>
  <si>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</si>
  <si>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</si>
  <si>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</si>
  <si>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</si>
  <si>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</si>
  <si>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</si>
  <si>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</si>
  <si>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</si>
  <si>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</si>
  <si>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</si>
  <si>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</si>
  <si>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</si>
  <si>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</si>
  <si>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</si>
  <si>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</si>
  <si>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</si>
  <si>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</si>
  <si>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</si>
  <si>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</si>
  <si>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</si>
  <si>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</si>
  <si>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</si>
  <si>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</si>
  <si>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</si>
  <si>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</si>
  <si>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</si>
  <si>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</si>
  <si>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</si>
  <si>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</si>
  <si>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</si>
  <si>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</si>
  <si>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</si>
  <si>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</si>
  <si>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</si>
  <si>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</si>
  <si>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</si>
  <si>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</si>
  <si>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</si>
  <si>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</si>
  <si>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</si>
  <si>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</si>
  <si>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</si>
  <si>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</si>
  <si>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</si>
  <si>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</si>
  <si>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</si>
  <si>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</si>
  <si>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</si>
  <si>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</si>
  <si>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</si>
  <si>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</si>
  <si>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</si>
  <si>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</si>
  <si>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</si>
  <si>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</si>
  <si>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</si>
  <si>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</si>
  <si>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</si>
  <si>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</si>
  <si>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</si>
  <si>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</si>
  <si>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</si>
  <si>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</si>
  <si>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</si>
  <si>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</si>
  <si>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</si>
  <si>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</si>
  <si>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</si>
  <si>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</si>
  <si>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</si>
  <si>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</si>
  <si>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</si>
  <si>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</si>
  <si>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</si>
  <si>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</si>
  <si>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</si>
  <si>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</si>
  <si>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</si>
  <si>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</si>
  <si>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</si>
  <si>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</si>
  <si>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</si>
  <si>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</si>
  <si>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</si>
  <si>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</si>
  <si>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</si>
  <si>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</si>
  <si>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</si>
  <si>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</si>
  <si>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</si>
  <si>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</si>
  <si>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</si>
  <si>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</si>
  <si>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</si>
  <si>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</si>
  <si>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</si>
  <si>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</si>
  <si>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</si>
  <si>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</si>
  <si>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</si>
  <si>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</si>
  <si>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</si>
  <si>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</si>
  <si>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</si>
  <si>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</si>
  <si>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</si>
  <si>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</si>
  <si>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</si>
  <si>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</si>
  <si>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</si>
  <si>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</si>
  <si>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</si>
  <si>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</si>
  <si>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</si>
  <si>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</si>
  <si>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</si>
  <si>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</si>
  <si>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</si>
  <si>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</si>
  <si>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</si>
  <si>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</si>
  <si>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</si>
  <si>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</si>
  <si>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</si>
  <si>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</si>
  <si>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</si>
  <si>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</si>
  <si>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</si>
  <si>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</si>
  <si>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</si>
  <si>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</si>
  <si>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</si>
  <si>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</si>
  <si>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</si>
  <si>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</si>
  <si>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</si>
  <si>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</si>
  <si>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</si>
  <si>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</si>
  <si>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</si>
  <si>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</si>
  <si>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</si>
  <si>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</si>
  <si>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</si>
  <si>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</si>
  <si>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</si>
  <si>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</si>
  <si>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</si>
  <si>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</si>
  <si>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</si>
  <si>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</si>
  <si>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</si>
  <si>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</si>
  <si>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</si>
  <si>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</si>
  <si>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</si>
  <si>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</si>
  <si>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</si>
  <si>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</si>
  <si>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</si>
  <si>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</si>
  <si>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</si>
  <si>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</si>
  <si>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</si>
  <si>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</si>
  <si>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</si>
  <si>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</si>
  <si>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</si>
  <si>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</si>
  <si>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</si>
  <si>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</si>
  <si>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</si>
  <si>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</si>
  <si>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</si>
  <si>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</si>
  <si>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</si>
  <si>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</si>
  <si>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</si>
  <si>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</si>
  <si>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</si>
  <si>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</si>
  <si>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</si>
  <si>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</si>
  <si>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</si>
  <si>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</si>
  <si>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</si>
  <si>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</si>
  <si>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</si>
  <si>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</si>
  <si>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</si>
  <si>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</si>
  <si>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</si>
  <si>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</si>
  <si>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</si>
  <si>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</si>
  <si>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</si>
  <si>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</si>
  <si>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</si>
  <si>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</si>
  <si>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</si>
  <si>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</si>
  <si>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</si>
  <si>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</si>
  <si>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</si>
  <si>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</si>
  <si>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</si>
  <si>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</si>
  <si>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</si>
  <si>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</si>
  <si>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</si>
  <si>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</si>
  <si>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</si>
  <si>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</si>
  <si>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</si>
  <si>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</si>
  <si>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</si>
  <si>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</si>
  <si>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</si>
  <si>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</si>
  <si>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</si>
  <si>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</si>
  <si>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</si>
  <si>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</si>
  <si>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</si>
  <si>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</si>
  <si>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</si>
  <si>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</si>
  <si>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</si>
  <si>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</si>
  <si>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</si>
  <si>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</si>
  <si>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</si>
  <si>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</si>
  <si>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</si>
  <si>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</si>
  <si>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</si>
  <si>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</si>
  <si>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</si>
  <si>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</si>
  <si>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</si>
  <si>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</si>
  <si>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</si>
  <si>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</si>
  <si>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</si>
  <si>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</si>
  <si>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</si>
  <si>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</si>
  <si>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</si>
  <si>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</si>
  <si>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</si>
  <si>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</si>
  <si>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</si>
  <si>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</si>
  <si>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</si>
  <si>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</si>
  <si>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</si>
  <si>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</si>
  <si>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</si>
  <si>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</si>
  <si>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</si>
  <si>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</si>
  <si>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</si>
  <si>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</si>
  <si>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</si>
  <si>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</si>
  <si>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</si>
  <si>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</si>
  <si>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</si>
  <si>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</si>
  <si>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</si>
  <si>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</si>
  <si>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</si>
  <si>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</si>
  <si>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</si>
  <si>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</si>
  <si>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</si>
  <si>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</si>
  <si>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</si>
  <si>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</si>
  <si>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</si>
  <si>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</si>
  <si>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</si>
  <si>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</si>
  <si>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</si>
  <si>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</si>
  <si>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</si>
  <si>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</si>
  <si>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</si>
  <si>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</si>
  <si>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</si>
  <si>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</si>
  <si>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</si>
  <si>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</si>
  <si>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</si>
  <si>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</si>
  <si>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</si>
  <si>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</si>
  <si>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</si>
  <si>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</si>
  <si>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</si>
  <si>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</si>
  <si>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</si>
  <si>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</si>
  <si>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</si>
  <si>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</si>
  <si>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</si>
  <si>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</si>
  <si>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</si>
  <si>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</si>
  <si>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</si>
  <si>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</si>
  <si>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</si>
  <si>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</si>
  <si>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</si>
  <si>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</si>
  <si>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</si>
  <si>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</si>
  <si>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</si>
  <si>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</si>
  <si>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</si>
  <si>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</si>
  <si>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</si>
  <si>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</si>
  <si>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</si>
  <si>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</si>
  <si>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</si>
  <si>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</si>
  <si>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</si>
  <si>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</si>
  <si>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</si>
  <si>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</si>
  <si>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</si>
  <si>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</si>
  <si>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</si>
  <si>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</si>
  <si>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</si>
  <si>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</si>
  <si>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</si>
  <si>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</si>
  <si>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</si>
  <si>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</si>
  <si>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</si>
  <si>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</si>
  <si>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</si>
  <si>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</si>
  <si>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</si>
  <si>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</si>
  <si>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</si>
  <si>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</si>
  <si>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</si>
  <si>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</si>
  <si>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</si>
  <si>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</si>
  <si>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</si>
  <si>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</si>
  <si>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</si>
  <si>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</si>
  <si>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</si>
  <si>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</si>
  <si>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</si>
  <si>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</si>
  <si>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</si>
  <si>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</si>
  <si>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</si>
  <si>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</si>
  <si>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</si>
  <si>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</si>
  <si>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</si>
  <si>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</si>
  <si>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</si>
  <si>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</si>
  <si>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</si>
  <si>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</si>
  <si>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</si>
  <si>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</si>
  <si>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</si>
  <si>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</si>
  <si>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</si>
  <si>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</si>
  <si>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</si>
  <si>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</si>
  <si>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</si>
  <si>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</si>
  <si>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</si>
  <si>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</si>
  <si>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</si>
  <si>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</si>
  <si>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</si>
  <si>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</si>
  <si>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</si>
  <si>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</si>
  <si>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</si>
  <si>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</si>
  <si>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</si>
  <si>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</si>
  <si>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</si>
  <si>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</si>
  <si>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</si>
  <si>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</si>
  <si>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</si>
  <si>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</si>
  <si>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</si>
  <si>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</si>
  <si>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</si>
  <si>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</si>
  <si>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</si>
  <si>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</si>
  <si>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</si>
  <si>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</si>
  <si>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</si>
  <si>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</si>
  <si>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</si>
  <si>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</si>
  <si>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</si>
  <si>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</si>
  <si>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</si>
  <si>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</si>
  <si>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</si>
  <si>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</si>
  <si>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</si>
  <si>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</si>
  <si>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</si>
  <si>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</si>
  <si>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</si>
  <si>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</si>
  <si>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</si>
  <si>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</si>
  <si>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</si>
  <si>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</si>
  <si>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</si>
  <si>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</si>
  <si>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</si>
  <si>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</si>
  <si>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</si>
  <si>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</si>
  <si>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</si>
  <si>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</si>
  <si>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</si>
  <si>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</si>
  <si>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</si>
  <si>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</si>
  <si>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</si>
  <si>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</si>
  <si>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</si>
  <si>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</si>
  <si>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</si>
  <si>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</si>
  <si>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</si>
  <si>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</si>
  <si>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</si>
  <si>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</si>
  <si>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</si>
  <si>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</si>
  <si>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</si>
  <si>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</si>
  <si>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</si>
  <si>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</si>
  <si>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</si>
  <si>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</si>
  <si>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</si>
  <si>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</si>
  <si>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</si>
  <si>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</si>
  <si>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</si>
  <si>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</si>
  <si>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</si>
  <si>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</si>
  <si>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</si>
  <si>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</si>
  <si>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</si>
  <si>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</si>
  <si>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</si>
  <si>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</si>
  <si>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</si>
  <si>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</si>
  <si>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</si>
  <si>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</si>
  <si>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</si>
  <si>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</si>
  <si>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</si>
  <si>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</si>
  <si>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</si>
  <si>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</si>
  <si>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</si>
  <si>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</si>
  <si>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</si>
  <si>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</si>
  <si>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</si>
  <si>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</si>
  <si>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</si>
  <si>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</si>
  <si>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</si>
  <si>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</si>
  <si>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</si>
  <si>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</si>
  <si>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</si>
  <si>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</si>
  <si>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</si>
  <si>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</si>
  <si>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</si>
  <si>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</si>
  <si>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</si>
  <si>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</si>
  <si>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</si>
  <si>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</si>
  <si>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</si>
  <si>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</si>
  <si>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</si>
  <si>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</si>
  <si>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</si>
  <si>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</si>
  <si>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</si>
  <si>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</si>
  <si>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</si>
  <si>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</si>
  <si>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</si>
  <si>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</si>
  <si>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</si>
  <si>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</si>
  <si>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</si>
  <si>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</si>
  <si>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</si>
  <si>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</si>
  <si>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</si>
  <si>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</si>
  <si>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</si>
  <si>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</si>
  <si>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</si>
  <si>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</si>
  <si>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</si>
  <si>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</si>
  <si>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</si>
  <si>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</si>
  <si>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</si>
  <si>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</si>
  <si>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</si>
  <si>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</si>
  <si>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</si>
  <si>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</si>
  <si>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</si>
  <si>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</si>
  <si>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</si>
  <si>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</si>
  <si>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</si>
  <si>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</si>
  <si>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</si>
  <si>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</si>
  <si>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</si>
  <si>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</si>
  <si>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</si>
  <si>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</si>
  <si>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</si>
  <si>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</si>
  <si>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</si>
  <si>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</si>
  <si>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</si>
  <si>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</si>
  <si>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</si>
  <si>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</si>
  <si>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</si>
  <si>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</si>
  <si>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</si>
  <si>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</si>
  <si>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</si>
  <si>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</si>
  <si>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</si>
  <si>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</si>
  <si>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</si>
  <si>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</si>
  <si>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</si>
  <si>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</si>
  <si>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</si>
  <si>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</si>
  <si>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</si>
  <si>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</si>
  <si>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</si>
  <si>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</si>
  <si>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</si>
  <si>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</si>
  <si>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</si>
  <si>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</si>
  <si>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</si>
  <si>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</si>
  <si>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</si>
  <si>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</si>
  <si>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</si>
  <si>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</si>
  <si>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</si>
  <si>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</si>
  <si>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</si>
  <si>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</si>
  <si>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</si>
  <si>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</si>
  <si>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</si>
  <si>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</si>
  <si>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</si>
  <si>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</si>
  <si>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</si>
  <si>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</si>
  <si>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</si>
  <si>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</si>
  <si>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</si>
  <si>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</si>
  <si>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</si>
  <si>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</si>
  <si>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</si>
  <si>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</si>
  <si>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</si>
  <si>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</si>
  <si>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</si>
  <si>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</si>
  <si>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</si>
  <si>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</si>
  <si>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</si>
  <si>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</si>
  <si>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</si>
  <si>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</si>
  <si>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</si>
  <si>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</si>
  <si>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</si>
  <si>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</si>
  <si>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</si>
  <si>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</si>
  <si>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</si>
  <si>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</si>
  <si>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</si>
  <si>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</si>
  <si>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</si>
  <si>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</si>
  <si>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</si>
  <si>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</si>
  <si>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</si>
  <si>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</si>
  <si>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</si>
  <si>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</si>
  <si>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</si>
  <si>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</si>
  <si>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</si>
  <si>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</si>
  <si>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</si>
  <si>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</si>
  <si>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</si>
  <si>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</si>
  <si>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</si>
  <si>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</si>
  <si>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</si>
  <si>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</si>
  <si>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</si>
  <si>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</si>
  <si>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</si>
  <si>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</si>
  <si>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</si>
  <si>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</si>
  <si>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</si>
  <si>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</si>
  <si>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</si>
  <si>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</si>
  <si>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</si>
  <si>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</si>
  <si>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</si>
  <si>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</si>
  <si>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</si>
  <si>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</si>
  <si>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</si>
  <si>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</si>
  <si>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</si>
  <si>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</si>
  <si>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</si>
  <si>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</si>
  <si>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</si>
  <si>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</si>
  <si>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</si>
  <si>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</si>
  <si>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</si>
  <si>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</si>
  <si>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</si>
  <si>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</si>
  <si>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</si>
  <si>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</si>
  <si>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</si>
  <si>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</si>
  <si>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</si>
  <si>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</si>
  <si>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</si>
  <si>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</si>
  <si>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</si>
  <si>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</si>
  <si>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</si>
  <si>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</si>
  <si>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</si>
  <si>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</si>
  <si>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</si>
  <si>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</si>
  <si>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</si>
  <si>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</si>
  <si>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</si>
  <si>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</si>
  <si>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</si>
  <si>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</si>
  <si>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</si>
  <si>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</si>
  <si>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</si>
  <si>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</si>
  <si>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</si>
  <si>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</si>
  <si>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</si>
  <si>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</si>
  <si>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</si>
  <si>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</si>
  <si>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</si>
  <si>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</si>
  <si>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</si>
  <si>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</si>
  <si>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</si>
  <si>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</si>
  <si>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</si>
  <si>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</si>
  <si>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</si>
  <si>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</si>
  <si>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</si>
  <si>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</si>
  <si>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</si>
  <si>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</si>
  <si>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</si>
  <si>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</si>
  <si>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</si>
  <si>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</si>
  <si>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</si>
  <si>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</si>
  <si>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</si>
  <si>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</si>
  <si>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</si>
  <si>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</si>
  <si>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</si>
  <si>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</si>
  <si>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</si>
  <si>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</si>
  <si>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</si>
  <si>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</si>
  <si>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</si>
  <si>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</si>
  <si>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</si>
  <si>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</si>
  <si>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</si>
  <si>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</si>
  <si>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</si>
  <si>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</si>
  <si>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</si>
  <si>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</si>
  <si>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</si>
  <si>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</si>
  <si>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</si>
  <si>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</si>
  <si>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</si>
  <si>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</si>
  <si>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</si>
  <si>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</si>
  <si>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</si>
  <si>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</si>
  <si>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</si>
  <si>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</si>
  <si>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</si>
  <si>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</si>
  <si>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</si>
  <si>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</si>
  <si>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</si>
  <si>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</si>
  <si>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</si>
  <si>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</si>
  <si>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</si>
  <si>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</si>
  <si>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</si>
  <si>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</si>
  <si>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</si>
  <si>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</si>
  <si>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</si>
  <si>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</si>
  <si>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</si>
  <si>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</si>
  <si>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</si>
  <si>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</si>
  <si>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</si>
  <si>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</si>
  <si>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</si>
  <si>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</si>
  <si>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</si>
  <si>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</si>
  <si>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</si>
  <si>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</si>
  <si>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</si>
  <si>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</si>
  <si>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</si>
  <si>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</si>
  <si>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</si>
  <si>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</si>
  <si>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</si>
  <si>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</si>
  <si>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</si>
  <si>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</si>
  <si>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</si>
  <si>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</si>
  <si>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</si>
  <si>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</si>
  <si>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</si>
  <si>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</si>
  <si>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</si>
  <si>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</si>
  <si>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</si>
  <si>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</si>
  <si>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</si>
  <si>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</si>
  <si>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</si>
  <si>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</si>
  <si>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</si>
  <si>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</si>
  <si>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</si>
  <si>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</si>
  <si>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</si>
  <si>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</si>
  <si>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</si>
  <si>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</si>
  <si>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</si>
  <si>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</si>
  <si>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</si>
  <si>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</si>
  <si>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</si>
  <si>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</si>
  <si>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</si>
  <si>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</si>
  <si>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</si>
  <si>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</si>
  <si>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</si>
  <si>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</si>
  <si>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</si>
  <si>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</si>
  <si>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</si>
  <si>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</si>
  <si>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</si>
  <si>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</si>
  <si>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</si>
  <si>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</si>
  <si>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</si>
  <si>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</si>
  <si>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</si>
  <si>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</si>
  <si>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</si>
  <si>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</si>
  <si>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</si>
  <si>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</si>
  <si>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</si>
  <si>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</si>
  <si>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</si>
  <si>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</si>
  <si>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</si>
  <si>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</si>
  <si>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</si>
  <si>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</si>
  <si>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</si>
  <si>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</si>
  <si>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</si>
  <si>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</si>
  <si>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</si>
  <si>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</si>
  <si>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</si>
  <si>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</si>
  <si>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</si>
  <si>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</si>
  <si>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</si>
  <si>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</si>
  <si>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</si>
  <si>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</si>
  <si>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</si>
  <si>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</si>
  <si>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</si>
  <si>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</si>
  <si>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</si>
  <si>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</si>
  <si>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</si>
  <si>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</si>
  <si>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</si>
  <si>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</si>
  <si>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</si>
  <si>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</si>
  <si>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</si>
  <si>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</si>
  <si>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</si>
  <si>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</si>
  <si>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</si>
  <si>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</si>
  <si>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</si>
  <si>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</si>
  <si>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</si>
  <si>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</si>
  <si>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</si>
  <si>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</si>
  <si>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</si>
  <si>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</si>
  <si>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</si>
  <si>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</si>
  <si>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</si>
  <si>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</si>
  <si>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</si>
  <si>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</si>
  <si>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</si>
  <si>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</si>
  <si>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</si>
  <si>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</si>
  <si>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</si>
  <si>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</si>
  <si>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</si>
  <si>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</si>
  <si>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</si>
  <si>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</si>
  <si>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</si>
  <si>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</si>
  <si>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</si>
  <si>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</si>
  <si>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</si>
  <si>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</si>
  <si>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</si>
  <si>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</si>
  <si>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</si>
  <si>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</si>
  <si>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</si>
  <si>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</si>
  <si>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</si>
  <si>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</si>
  <si>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</si>
  <si>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</si>
  <si>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</si>
  <si>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</si>
  <si>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</si>
  <si>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</si>
  <si>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</si>
  <si>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</si>
  <si>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</si>
  <si>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</si>
  <si>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</si>
  <si>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</si>
  <si>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</si>
  <si>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</si>
  <si>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</si>
  <si>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</si>
  <si>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</si>
  <si>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</si>
  <si>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</si>
  <si>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</si>
  <si>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</si>
  <si>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</si>
  <si>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</si>
  <si>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</si>
  <si>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</si>
  <si>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</si>
  <si>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</si>
  <si>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</si>
  <si>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</si>
  <si>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</si>
  <si>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</si>
  <si>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</si>
  <si>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</si>
  <si>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</si>
  <si>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</si>
  <si>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</si>
  <si>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</si>
  <si>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</si>
  <si>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</si>
  <si>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</si>
  <si>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</si>
  <si>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</si>
  <si>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</si>
  <si>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</si>
  <si>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</si>
  <si>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</si>
  <si>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</si>
  <si>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</si>
  <si>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</si>
  <si>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</si>
  <si>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</si>
  <si>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</si>
  <si>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</si>
  <si>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</si>
  <si>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</si>
  <si>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</si>
  <si>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</si>
  <si>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</si>
  <si>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</si>
  <si>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</si>
  <si>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</si>
  <si>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</si>
  <si>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</si>
  <si>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</si>
  <si>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</si>
  <si>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</si>
  <si>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</si>
  <si>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</si>
  <si>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</si>
  <si>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</si>
  <si>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</si>
  <si>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</si>
  <si>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</si>
  <si>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</si>
  <si>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</si>
  <si>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</si>
  <si>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</si>
  <si>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</si>
  <si>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</si>
  <si>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</si>
  <si>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</si>
  <si>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</si>
  <si>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</si>
  <si>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</si>
  <si>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</si>
  <si>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</si>
  <si>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</si>
  <si>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</si>
  <si>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</si>
  <si>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</si>
  <si>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</si>
  <si>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</si>
  <si>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</si>
  <si>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</si>
  <si>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</si>
  <si>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</si>
  <si>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</si>
  <si>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</si>
  <si>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</si>
  <si>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</si>
  <si>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</si>
  <si>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</si>
  <si>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</si>
  <si>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</si>
  <si>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</si>
  <si>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</si>
  <si>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</si>
  <si>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</si>
  <si>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</si>
  <si>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</si>
  <si>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</si>
  <si>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</si>
  <si>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</si>
  <si>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</si>
  <si>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</si>
  <si>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</si>
  <si>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</si>
  <si>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</si>
  <si>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</si>
  <si>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</si>
  <si>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</si>
  <si>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</si>
  <si>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</si>
  <si>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</si>
  <si>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</si>
  <si>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</si>
  <si>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</si>
  <si>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</si>
  <si>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</si>
  <si>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</si>
  <si>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</si>
  <si>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</si>
  <si>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</si>
  <si>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</si>
  <si>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</si>
  <si>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</si>
  <si>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</si>
  <si>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</si>
  <si>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</si>
  <si>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</si>
  <si>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</si>
  <si>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</si>
  <si>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</si>
  <si>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</si>
  <si>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</si>
  <si>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</si>
  <si>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</si>
  <si>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</si>
  <si>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</si>
  <si>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</si>
  <si>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</si>
  <si>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</si>
  <si>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</si>
  <si>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</si>
  <si>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</si>
  <si>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</si>
  <si>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</si>
  <si>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</si>
  <si>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</si>
  <si>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</si>
  <si>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</si>
  <si>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</si>
  <si>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</si>
  <si>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</si>
  <si>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</si>
  <si>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</si>
  <si>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</si>
  <si>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</si>
  <si>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</si>
  <si>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</si>
  <si>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</si>
  <si>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</si>
  <si>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</si>
  <si>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</si>
  <si>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</si>
  <si>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</si>
  <si>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</si>
  <si>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</si>
  <si>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</si>
  <si>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</si>
  <si>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</si>
  <si>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</si>
  <si>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</si>
  <si>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</si>
  <si>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</si>
  <si>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</si>
  <si>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</si>
  <si>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</si>
  <si>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</si>
  <si>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</si>
  <si>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</si>
  <si>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</si>
  <si>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</si>
  <si>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</si>
  <si>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</si>
  <si>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</si>
  <si>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</si>
  <si>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</si>
  <si>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</si>
  <si>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</si>
  <si>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</si>
  <si>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</si>
  <si>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</si>
  <si>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</si>
  <si>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</si>
  <si>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</si>
  <si>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</si>
  <si>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</si>
  <si>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</si>
  <si>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</si>
  <si>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</si>
  <si>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</si>
  <si>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</si>
  <si>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</si>
  <si>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</si>
  <si>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</si>
  <si>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</si>
  <si>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</si>
  <si>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</si>
  <si>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</si>
  <si>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</si>
  <si>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</si>
  <si>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</si>
  <si>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</si>
  <si>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</si>
  <si>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</si>
  <si>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</si>
  <si>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</si>
  <si>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</si>
  <si>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</si>
  <si>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</si>
  <si>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</si>
  <si>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</si>
  <si>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</si>
  <si>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</si>
  <si>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</si>
  <si>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</si>
  <si>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</si>
  <si>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</si>
  <si>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</si>
  <si>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</si>
  <si>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</si>
  <si>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</si>
  <si>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</si>
  <si>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</si>
  <si>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</si>
  <si>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</si>
  <si>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</si>
  <si>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</si>
  <si>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</si>
  <si>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</si>
  <si>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</si>
  <si>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</si>
  <si>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</si>
  <si>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</si>
  <si>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</si>
  <si>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</si>
  <si>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</si>
  <si>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</si>
  <si>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</si>
  <si>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</si>
  <si>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</si>
  <si>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</si>
  <si>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</si>
  <si>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</si>
  <si>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</si>
  <si>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</si>
  <si>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</si>
  <si>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</si>
  <si>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</si>
  <si>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</si>
  <si>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</si>
  <si>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</si>
  <si>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</si>
  <si>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</si>
  <si>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</si>
  <si>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</si>
  <si>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</si>
  <si>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</si>
  <si>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</si>
  <si>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</si>
  <si>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</si>
  <si>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</si>
  <si>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</si>
  <si>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</si>
  <si>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</si>
  <si>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</si>
  <si>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</si>
  <si>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</si>
  <si>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</si>
  <si>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</si>
  <si>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</si>
  <si>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</si>
  <si>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</si>
  <si>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</si>
  <si>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</si>
  <si>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</si>
  <si>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</si>
  <si>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</si>
  <si>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</si>
  <si>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</si>
  <si>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</si>
  <si>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</si>
  <si>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</si>
  <si>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</si>
  <si>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</si>
  <si>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</si>
  <si>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</si>
  <si>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</si>
  <si>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</si>
  <si>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</si>
  <si>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</si>
  <si>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</si>
  <si>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</si>
  <si>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</si>
  <si>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</si>
  <si>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</si>
  <si>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</si>
  <si>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</si>
  <si>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</si>
  <si>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</si>
  <si>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</si>
  <si>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</si>
  <si>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</si>
  <si>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</si>
  <si>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</si>
  <si>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</si>
  <si>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</si>
  <si>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</si>
  <si>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</si>
  <si>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</si>
  <si>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</si>
  <si>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</si>
  <si>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</si>
  <si>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</si>
  <si>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</si>
  <si>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</si>
  <si>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</si>
  <si>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</si>
  <si>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</si>
  <si>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</si>
  <si>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</si>
  <si>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</si>
  <si>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</si>
  <si>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</si>
  <si>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</si>
  <si>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</si>
  <si>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</si>
  <si>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</si>
  <si>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</si>
  <si>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</si>
  <si>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</si>
  <si>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</si>
  <si>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</si>
  <si>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</si>
  <si>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</si>
  <si>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</si>
  <si>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</si>
  <si>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</si>
  <si>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</si>
  <si>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</si>
  <si>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</si>
  <si>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</si>
  <si>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</si>
  <si>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</si>
  <si>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</si>
  <si>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</si>
  <si>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</si>
  <si>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</si>
  <si>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</si>
  <si>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</si>
  <si>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</si>
  <si>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</si>
  <si>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</si>
  <si>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</si>
  <si>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</si>
  <si>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</si>
  <si>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</si>
  <si>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</si>
  <si>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</si>
  <si>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</si>
  <si>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</si>
  <si>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</si>
  <si>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</si>
  <si>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</si>
  <si>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</si>
  <si>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</si>
  <si>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</si>
  <si>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</si>
  <si>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</si>
  <si>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</si>
  <si>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</si>
  <si>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</si>
  <si>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</si>
  <si>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</si>
  <si>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</si>
  <si>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</si>
  <si>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</si>
  <si>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</si>
  <si>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</si>
  <si>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</si>
  <si>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</si>
  <si>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</si>
  <si>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</si>
  <si>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</si>
  <si>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</si>
  <si>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</si>
  <si>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</si>
  <si>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</si>
  <si>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</si>
  <si>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</si>
  <si>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</si>
  <si>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</si>
  <si>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</si>
  <si>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</si>
  <si>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</si>
  <si>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</si>
  <si>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</si>
  <si>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</si>
  <si>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</si>
  <si>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</si>
  <si>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</si>
  <si>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</si>
  <si>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</si>
  <si>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</si>
  <si>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</si>
  <si>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</si>
  <si>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</si>
  <si>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</si>
  <si>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</si>
  <si>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</si>
  <si>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</si>
  <si>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</si>
  <si>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</si>
  <si>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</si>
  <si>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</si>
  <si>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</si>
  <si>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</si>
  <si>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</si>
  <si>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</si>
  <si>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</si>
  <si>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</si>
  <si>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</si>
  <si>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</si>
  <si>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</si>
  <si>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</si>
  <si>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</si>
  <si>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</si>
  <si>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</si>
  <si>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</si>
  <si>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</si>
  <si>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</si>
  <si>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</si>
  <si>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</si>
  <si>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</si>
  <si>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</si>
  <si>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</si>
  <si>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</si>
  <si>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</si>
  <si>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</si>
  <si>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</si>
  <si>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</si>
  <si>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</si>
  <si>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</si>
  <si>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</si>
  <si>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</si>
  <si>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</si>
  <si>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</si>
  <si>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</si>
  <si>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</si>
  <si>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</si>
  <si>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</si>
  <si>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</si>
  <si>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</si>
  <si>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</si>
  <si>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</si>
  <si>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</si>
  <si>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</si>
  <si>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</si>
  <si>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</si>
  <si>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</si>
  <si>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</si>
  <si>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</si>
  <si>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</si>
  <si>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</si>
  <si>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</si>
  <si>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</si>
  <si>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</si>
  <si>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</si>
  <si>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</si>
  <si>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</si>
  <si>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</si>
  <si>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</si>
  <si>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</si>
  <si>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</si>
  <si>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</si>
  <si>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</si>
  <si>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</si>
  <si>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</si>
  <si>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</si>
  <si>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</si>
  <si>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</si>
  <si>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</si>
  <si>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</si>
  <si>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</si>
  <si>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</si>
  <si>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</si>
  <si>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</si>
  <si>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</si>
  <si>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</si>
  <si>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</si>
  <si>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</si>
  <si>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</si>
  <si>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</si>
  <si>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</si>
  <si>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</si>
  <si>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</si>
  <si>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</si>
  <si>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</si>
  <si>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</si>
  <si>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</si>
  <si>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</si>
  <si>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</si>
  <si>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</si>
  <si>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</si>
  <si>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</si>
  <si>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</si>
  <si>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</si>
  <si>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</si>
  <si>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</si>
  <si>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</si>
  <si>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</si>
  <si>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</si>
  <si>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</si>
  <si>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</si>
  <si>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</si>
  <si>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</si>
  <si>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</si>
  <si>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</si>
  <si>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</si>
  <si>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</si>
  <si>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</si>
  <si>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</si>
  <si>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</si>
  <si>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</si>
  <si>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</si>
  <si>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</si>
  <si>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</si>
  <si>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</si>
  <si>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</si>
  <si>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</si>
  <si>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</si>
  <si>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</si>
  <si>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</si>
  <si>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</si>
  <si>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</si>
  <si>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</si>
  <si>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</si>
  <si>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</si>
  <si>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</si>
  <si>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</si>
  <si>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</si>
  <si>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</si>
  <si>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</si>
  <si>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</si>
  <si>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</si>
  <si>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</si>
  <si>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</si>
  <si>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</si>
  <si>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</si>
  <si>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</si>
  <si>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</si>
  <si>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</si>
  <si>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</si>
  <si>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</si>
  <si>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</si>
  <si>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</si>
  <si>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</si>
  <si>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</si>
  <si>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</si>
  <si>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</si>
  <si>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</si>
  <si>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</si>
  <si>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</si>
  <si>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</si>
  <si>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</si>
  <si>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</si>
  <si>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</si>
  <si>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</si>
  <si>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</si>
  <si>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</si>
  <si>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</si>
  <si>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</si>
  <si>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</si>
  <si>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</si>
  <si>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</si>
  <si>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</si>
  <si>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</si>
  <si>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</si>
  <si>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</si>
  <si>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</si>
  <si>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</si>
  <si>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</si>
  <si>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</si>
  <si>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</si>
  <si>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</si>
  <si>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</si>
  <si>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</si>
  <si>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</si>
  <si>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</si>
  <si>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</si>
  <si>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</si>
  <si>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</si>
  <si>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</si>
  <si>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</si>
  <si>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</si>
  <si>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</si>
  <si>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</si>
  <si>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</si>
  <si>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</si>
  <si>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</si>
  <si>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</si>
  <si>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</si>
  <si>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</si>
  <si>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</si>
  <si>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</si>
  <si>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</si>
  <si>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</si>
  <si>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</si>
  <si>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</si>
  <si>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</si>
  <si>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</si>
  <si>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</si>
  <si>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</si>
  <si>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</si>
  <si>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</si>
  <si>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</si>
  <si>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</si>
  <si>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</si>
  <si>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</si>
  <si>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</si>
  <si>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</si>
  <si>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</si>
  <si>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</si>
  <si>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</si>
  <si>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</si>
  <si>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</si>
  <si>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</si>
  <si>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</si>
  <si>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</si>
  <si>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</si>
  <si>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</si>
  <si>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</si>
  <si>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</si>
  <si>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</si>
  <si>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</si>
  <si>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</si>
  <si>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</si>
  <si>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</si>
  <si>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</si>
  <si>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</si>
  <si>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</si>
  <si>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</si>
  <si>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</si>
  <si>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</si>
  <si>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</si>
  <si>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</si>
  <si>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</si>
  <si>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</si>
  <si>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</si>
  <si>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</si>
  <si>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</si>
  <si>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</si>
  <si>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</si>
  <si>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</si>
  <si>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</si>
  <si>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</si>
  <si>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</si>
  <si>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</si>
  <si>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</si>
  <si>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</si>
  <si>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</si>
  <si>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</si>
  <si>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</si>
  <si>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</si>
  <si>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</si>
  <si>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</si>
  <si>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</si>
  <si>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</si>
  <si>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</si>
  <si>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</si>
  <si>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</si>
  <si>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</si>
  <si>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</si>
  <si>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</si>
  <si>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</si>
  <si>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</si>
  <si>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</si>
  <si>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</si>
  <si>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</si>
  <si>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</si>
  <si>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</si>
  <si>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</si>
  <si>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</si>
  <si>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</si>
  <si>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</si>
  <si>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</si>
  <si>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</si>
  <si>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</si>
  <si>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</si>
  <si>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</si>
  <si>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</si>
  <si>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</si>
  <si>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</si>
  <si>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</si>
  <si>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</si>
  <si>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</si>
  <si>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</si>
  <si>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</si>
  <si>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</si>
  <si>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</si>
  <si>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</si>
  <si>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</si>
  <si>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</si>
  <si>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</si>
  <si>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</si>
  <si>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</si>
  <si>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</si>
  <si>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</si>
  <si>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</si>
  <si>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</si>
  <si>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</si>
  <si>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</si>
  <si>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</si>
  <si>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</si>
  <si>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</si>
  <si>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</si>
  <si>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</si>
  <si>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</si>
  <si>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</si>
  <si>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</si>
  <si>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</si>
  <si>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</si>
  <si>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</si>
  <si>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</si>
  <si>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</si>
  <si>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</si>
  <si>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</si>
  <si>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</si>
  <si>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</si>
  <si>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</si>
  <si>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</si>
  <si>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</si>
  <si>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</si>
  <si>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</si>
  <si>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</si>
  <si>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</si>
  <si>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</si>
  <si>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</si>
  <si>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</si>
  <si>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</si>
  <si>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</si>
  <si>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</si>
  <si>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</si>
  <si>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</si>
  <si>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</si>
  <si>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</si>
  <si>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</si>
  <si>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</si>
  <si>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</si>
  <si>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</si>
  <si>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</si>
  <si>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</si>
  <si>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</si>
  <si>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</si>
  <si>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</si>
  <si>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</si>
  <si>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</si>
  <si>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</si>
  <si>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</si>
  <si>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</si>
  <si>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</si>
  <si>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</si>
  <si>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</si>
  <si>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</si>
  <si>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</si>
  <si>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</si>
  <si>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</si>
  <si>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</si>
  <si>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</si>
  <si>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</si>
  <si>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</si>
  <si>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</si>
  <si>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</si>
  <si>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</si>
  <si>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</si>
  <si>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</si>
  <si>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</si>
  <si>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</si>
  <si>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</si>
  <si>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</si>
  <si>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</si>
  <si>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</si>
  <si>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</si>
  <si>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</si>
  <si>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</si>
  <si>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</si>
  <si>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</si>
  <si>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</si>
  <si>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</si>
  <si>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</si>
  <si>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</si>
  <si>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</si>
  <si>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</si>
  <si>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</si>
  <si>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</si>
  <si>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</si>
  <si>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</si>
  <si>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</si>
  <si>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</si>
  <si>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</si>
  <si>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</si>
  <si>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</si>
  <si>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</si>
  <si>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</si>
  <si>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</si>
  <si>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</si>
  <si>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</si>
  <si>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</si>
  <si>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</si>
  <si>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</si>
  <si>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</si>
  <si>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</si>
  <si>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</si>
  <si>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</si>
  <si>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</si>
  <si>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</si>
  <si>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</si>
  <si>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</si>
  <si>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</si>
  <si>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</si>
  <si>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</si>
  <si>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</si>
  <si>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</si>
  <si>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</si>
  <si>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</si>
  <si>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</si>
  <si>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</si>
  <si>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</si>
  <si>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</si>
  <si>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</si>
  <si>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</si>
  <si>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</si>
  <si>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</si>
  <si>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</si>
  <si>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</si>
  <si>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</si>
  <si>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</si>
  <si>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</si>
  <si>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</si>
  <si>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</si>
  <si>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</si>
  <si>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</si>
  <si>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</si>
  <si>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</si>
  <si>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</si>
  <si>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</si>
  <si>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</si>
  <si>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</si>
  <si>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</si>
  <si>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</si>
  <si>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</si>
  <si>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</si>
  <si>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</si>
  <si>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</si>
  <si>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</si>
  <si>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</si>
  <si>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</si>
  <si>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</si>
  <si>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</si>
  <si>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</si>
  <si>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</si>
  <si>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</si>
  <si>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</si>
  <si>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</si>
  <si>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</si>
  <si>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</si>
  <si>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</si>
  <si>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</si>
  <si>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</si>
  <si>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</si>
  <si>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</si>
  <si>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</si>
  <si>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</si>
  <si>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</si>
  <si>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</si>
  <si>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</si>
  <si>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</si>
  <si>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</si>
  <si>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</si>
  <si>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</si>
  <si>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</si>
  <si>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</si>
  <si>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</si>
  <si>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</si>
  <si>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</si>
  <si>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</si>
  <si>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</si>
  <si>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</si>
  <si>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</si>
  <si>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</si>
  <si>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</si>
  <si>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</si>
  <si>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</si>
  <si>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</si>
  <si>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</si>
  <si>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</si>
  <si>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</si>
  <si>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</si>
  <si>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</si>
  <si>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</si>
  <si>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</si>
  <si>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</si>
  <si>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</si>
  <si>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</si>
  <si>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</si>
  <si>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</si>
  <si>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</si>
  <si>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</si>
  <si>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</si>
  <si>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</si>
  <si>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</si>
  <si>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</si>
  <si>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</si>
  <si>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</si>
  <si>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</si>
  <si>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</si>
  <si>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</si>
  <si>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</si>
  <si>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</si>
  <si>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</si>
  <si>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</si>
  <si>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</si>
  <si>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</si>
  <si>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</si>
  <si>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</si>
  <si>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</si>
  <si>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</si>
  <si>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</si>
  <si>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</si>
  <si>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</si>
  <si>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</si>
  <si>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</si>
  <si>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</si>
  <si>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</si>
  <si>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</si>
  <si>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</si>
  <si>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</si>
  <si>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</si>
  <si>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</si>
  <si>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</si>
  <si>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</si>
  <si>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</si>
  <si>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</si>
  <si>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</si>
  <si>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</si>
  <si>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</si>
  <si>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</si>
  <si>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</si>
  <si>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</si>
  <si>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</si>
  <si>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</si>
  <si>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</si>
  <si>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</si>
  <si>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</si>
  <si>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</si>
  <si>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</si>
  <si>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</si>
  <si>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</si>
  <si>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</si>
  <si>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</si>
  <si>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</si>
  <si>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</si>
  <si>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</si>
  <si>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</si>
  <si>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</si>
  <si>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</si>
  <si>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</si>
  <si>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</si>
  <si>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</si>
  <si>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</si>
  <si>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</si>
  <si>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</si>
  <si>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</si>
  <si>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</si>
  <si>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</si>
  <si>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</si>
  <si>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</si>
  <si>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</si>
  <si>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</si>
  <si>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</si>
  <si>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</si>
  <si>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</si>
  <si>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</si>
  <si>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</si>
  <si>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</si>
  <si>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</si>
  <si>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</si>
  <si>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</si>
  <si>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</si>
  <si>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</si>
  <si>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</si>
  <si>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</si>
  <si>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</si>
  <si>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</si>
  <si>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</si>
  <si>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</si>
  <si>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</si>
  <si>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</si>
  <si>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</si>
  <si>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</si>
  <si>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</si>
  <si>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</si>
  <si>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</si>
  <si>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</si>
  <si>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</si>
  <si>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</si>
  <si>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</si>
  <si>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</si>
  <si>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</si>
  <si>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</si>
  <si>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</si>
  <si>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</si>
  <si>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</si>
  <si>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</si>
  <si>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</si>
  <si>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</si>
  <si>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</si>
  <si>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</si>
  <si>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</si>
  <si>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</si>
  <si>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</si>
  <si>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</si>
  <si>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</si>
  <si>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</si>
  <si>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</si>
  <si>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</si>
  <si>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</si>
  <si>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</si>
  <si>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</si>
  <si>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</si>
  <si>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</si>
  <si>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</si>
  <si>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</si>
  <si>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</si>
  <si>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</si>
  <si>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</si>
  <si>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</si>
  <si>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</si>
  <si>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</si>
  <si>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</si>
  <si>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</si>
  <si>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</si>
  <si>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</si>
  <si>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</si>
  <si>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</si>
  <si>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</si>
  <si>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</si>
  <si>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</si>
  <si>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</si>
  <si>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</si>
  <si>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</si>
  <si>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</si>
  <si>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</si>
  <si>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</si>
  <si>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</si>
  <si>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</si>
  <si>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</si>
  <si>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</si>
  <si>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</si>
  <si>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</si>
  <si>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</si>
  <si>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</si>
  <si>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</si>
  <si>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</si>
  <si>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</si>
  <si>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</si>
  <si>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</si>
  <si>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</si>
  <si>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</si>
  <si>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</si>
  <si>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</si>
  <si>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</si>
  <si>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</si>
  <si>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</si>
  <si>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</si>
  <si>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</si>
  <si>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</si>
  <si>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</si>
  <si>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</si>
  <si>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</si>
  <si>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</si>
  <si>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</si>
  <si>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</si>
  <si>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</si>
  <si>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</si>
  <si>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</si>
  <si>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</si>
  <si>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</si>
  <si>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</si>
  <si>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</si>
  <si>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</si>
  <si>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</si>
  <si>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</si>
  <si>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</si>
  <si>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</si>
  <si>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</si>
  <si>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</si>
  <si>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</si>
  <si>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</si>
  <si>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</si>
  <si>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</si>
  <si>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</si>
  <si>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</si>
  <si>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</si>
  <si>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</si>
  <si>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</si>
  <si>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</si>
  <si>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</si>
  <si>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</si>
  <si>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</si>
  <si>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</si>
  <si>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</si>
  <si>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</si>
  <si>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</si>
  <si>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</si>
  <si>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</si>
  <si>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</si>
  <si>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</si>
  <si>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</si>
  <si>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</si>
  <si>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</si>
  <si>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</si>
  <si>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</si>
  <si>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</si>
  <si>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</si>
  <si>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</si>
  <si>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</si>
  <si>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</si>
  <si>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</si>
  <si>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</si>
  <si>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</si>
  <si>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</si>
  <si>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</si>
  <si>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</si>
  <si>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</si>
  <si>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</si>
  <si>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</si>
  <si>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</si>
  <si>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</si>
  <si>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</si>
  <si>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</si>
  <si>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</si>
  <si>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</si>
  <si>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</si>
  <si>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</si>
  <si>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</si>
  <si>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</si>
  <si>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</si>
  <si>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</si>
  <si>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</si>
  <si>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</si>
  <si>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</si>
  <si>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</si>
  <si>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</si>
  <si>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</si>
  <si>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</si>
  <si>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</si>
  <si>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</si>
  <si>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</si>
  <si>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</si>
  <si>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</si>
  <si>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</si>
  <si>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</si>
  <si>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</si>
  <si>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</si>
  <si>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</si>
  <si>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</si>
  <si>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</si>
  <si>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</si>
  <si>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</si>
  <si>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</si>
  <si>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</si>
  <si>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</si>
  <si>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</si>
  <si>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</si>
  <si>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</si>
  <si>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</si>
  <si>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</si>
  <si>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</si>
  <si>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</si>
  <si>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</si>
  <si>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</si>
  <si>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</si>
  <si>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</si>
  <si>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</si>
  <si>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</si>
  <si>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</si>
  <si>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</si>
  <si>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</si>
  <si>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</si>
  <si>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</si>
  <si>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</si>
  <si>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</si>
  <si>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</si>
  <si>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</si>
  <si>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</si>
  <si>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</si>
  <si>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</si>
  <si>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</si>
  <si>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</si>
  <si>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</si>
  <si>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</si>
  <si>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</si>
  <si>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</si>
  <si>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</si>
  <si>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</si>
  <si>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</si>
  <si>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</si>
  <si>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</si>
  <si>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</si>
  <si>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</si>
  <si>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</si>
  <si>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</si>
  <si>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</si>
  <si>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</si>
  <si>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</si>
  <si>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</si>
  <si>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</si>
  <si>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</si>
  <si>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</si>
  <si>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</si>
  <si>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</si>
  <si>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</si>
  <si>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</si>
  <si>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</si>
  <si>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</si>
  <si>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</si>
  <si>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</si>
  <si>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</si>
  <si>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</si>
  <si>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</si>
  <si>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</si>
  <si>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</si>
  <si>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</si>
  <si>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</si>
  <si>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</si>
  <si>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</si>
  <si>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</si>
  <si>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</si>
  <si>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</si>
  <si>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</si>
  <si>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</si>
  <si>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</si>
  <si>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</si>
  <si>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</si>
  <si>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</si>
  <si>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</si>
  <si>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</si>
  <si>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</si>
  <si>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</si>
  <si>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</si>
  <si>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</si>
  <si>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</si>
  <si>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</si>
  <si>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</si>
  <si>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</si>
  <si>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</si>
  <si>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</si>
  <si>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</si>
  <si>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</si>
  <si>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</si>
  <si>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</si>
  <si>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</si>
  <si>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</si>
  <si>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</si>
  <si>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</si>
  <si>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</si>
  <si>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</si>
  <si>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</si>
  <si>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</si>
  <si>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</si>
  <si>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</si>
  <si>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</si>
  <si>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</si>
  <si>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</si>
  <si>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</si>
  <si>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</si>
  <si>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</si>
  <si>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</si>
  <si>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</si>
  <si>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</si>
  <si>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</si>
  <si>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</si>
  <si>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</si>
  <si>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</si>
  <si>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</si>
  <si>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</si>
  <si>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</si>
  <si>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</si>
  <si>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</si>
  <si>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</si>
  <si>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</si>
  <si>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</si>
  <si>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</si>
  <si>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</si>
  <si>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</si>
  <si>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</si>
  <si>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</si>
  <si>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</si>
  <si>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</si>
  <si>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</si>
  <si>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</si>
  <si>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</si>
  <si>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</si>
  <si>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</si>
  <si>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</si>
  <si>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</si>
  <si>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</si>
  <si>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</si>
  <si>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</si>
  <si>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</si>
  <si>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</si>
  <si>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</si>
  <si>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</si>
  <si>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</si>
  <si>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</si>
  <si>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</si>
  <si>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</si>
  <si>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</si>
  <si>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</si>
  <si>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</si>
  <si>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</si>
  <si>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</si>
  <si>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</si>
  <si>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</si>
  <si>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</si>
  <si>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</si>
  <si>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</si>
  <si>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</si>
  <si>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</si>
  <si>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</si>
  <si>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</si>
  <si>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</si>
  <si>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</si>
  <si>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</si>
  <si>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</si>
  <si>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</si>
  <si>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</si>
  <si>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</si>
  <si>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</si>
  <si>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</si>
  <si>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</si>
  <si>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</si>
  <si>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</si>
  <si>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</si>
  <si>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</si>
  <si>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</si>
  <si>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</si>
  <si>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</si>
  <si>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</si>
  <si>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</si>
  <si>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</si>
  <si>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</si>
  <si>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</si>
  <si>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</si>
  <si>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</si>
  <si>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</si>
  <si>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</si>
  <si>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</si>
  <si>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</si>
  <si>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</si>
  <si>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</si>
  <si>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</si>
  <si>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</si>
  <si>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</si>
  <si>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</si>
  <si>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</si>
  <si>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</si>
  <si>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</si>
  <si>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</si>
  <si>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</si>
  <si>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</si>
  <si>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</si>
  <si>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</si>
  <si>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</si>
  <si>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</si>
  <si>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</si>
  <si>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</si>
  <si>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</si>
  <si>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</si>
  <si>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</si>
  <si>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</si>
  <si>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</si>
  <si>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</si>
  <si>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</si>
  <si>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</si>
  <si>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</si>
  <si>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</si>
  <si>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</si>
  <si>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</si>
  <si>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</si>
  <si>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</si>
  <si>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</si>
  <si>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</si>
  <si>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</si>
  <si>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</si>
  <si>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</si>
  <si>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</si>
  <si>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</si>
  <si>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</si>
  <si>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</si>
  <si>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</si>
  <si>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</si>
  <si>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</si>
  <si>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</si>
  <si>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</si>
  <si>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</si>
  <si>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</si>
  <si>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</si>
  <si>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</si>
  <si>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</si>
  <si>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</si>
  <si>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</si>
  <si>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</si>
  <si>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</si>
  <si>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</si>
  <si>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</si>
  <si>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</si>
  <si>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</si>
  <si>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</si>
  <si>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</si>
  <si>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</si>
  <si>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</si>
  <si>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</si>
  <si>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</si>
  <si>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</si>
  <si>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</si>
  <si>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</si>
  <si>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</si>
  <si>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</si>
  <si>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</si>
  <si>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</si>
  <si>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</si>
  <si>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</si>
  <si>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</si>
  <si>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</si>
  <si>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</si>
  <si>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</si>
  <si>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</si>
  <si>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</si>
  <si>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</si>
  <si>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</si>
  <si>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</si>
  <si>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</si>
  <si>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</si>
  <si>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</si>
  <si>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</si>
  <si>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</si>
  <si>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</si>
  <si>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</si>
  <si>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</si>
  <si>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</si>
  <si>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</si>
  <si>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</si>
  <si>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</si>
  <si>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</si>
  <si>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</si>
  <si>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</si>
  <si>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</si>
  <si>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</si>
  <si>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</si>
  <si>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</si>
  <si>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</si>
  <si>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</si>
  <si>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</si>
  <si>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</si>
  <si>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</si>
  <si>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</si>
  <si>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</si>
  <si>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</si>
  <si>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</si>
  <si>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</si>
  <si>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</si>
  <si>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</si>
  <si>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</si>
  <si>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</si>
  <si>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</si>
  <si>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</si>
  <si>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</si>
  <si>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</si>
  <si>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</si>
  <si>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</si>
  <si>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</si>
  <si>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</si>
  <si>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</si>
  <si>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</si>
  <si>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</si>
  <si>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</si>
  <si>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</si>
  <si>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</si>
  <si>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</si>
  <si>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</si>
  <si>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</si>
  <si>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</si>
  <si>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</si>
  <si>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</si>
  <si>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</si>
  <si>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</si>
  <si>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</si>
  <si>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</si>
  <si>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</si>
  <si>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</si>
  <si>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</si>
  <si>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</si>
  <si>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</si>
  <si>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</si>
  <si>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</si>
  <si>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</si>
  <si>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</si>
  <si>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</si>
  <si>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</si>
  <si>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</si>
  <si>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</si>
  <si>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</si>
  <si>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</si>
  <si>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</si>
  <si>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</si>
  <si>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</si>
  <si>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</si>
  <si>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</si>
  <si>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</si>
  <si>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</si>
  <si>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</si>
  <si>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</si>
  <si>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</si>
  <si>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</si>
  <si>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</si>
  <si>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</si>
  <si>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</si>
  <si>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</si>
  <si>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</si>
  <si>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</si>
  <si>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</si>
  <si>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</si>
  <si>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</si>
  <si>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</si>
  <si>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</si>
  <si>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</si>
  <si>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</si>
  <si>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</si>
  <si>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</si>
  <si>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</si>
  <si>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</si>
  <si>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</si>
  <si>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</si>
  <si>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</si>
  <si>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</si>
  <si>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</si>
  <si>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</si>
  <si>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</si>
  <si>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</si>
  <si>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</si>
  <si>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</si>
  <si>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</si>
  <si>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</si>
  <si>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</si>
  <si>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</si>
  <si>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</si>
  <si>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</si>
  <si>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</si>
  <si>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</si>
  <si>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</si>
  <si>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</si>
  <si>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</si>
  <si>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</si>
  <si>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</si>
  <si>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</si>
  <si>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</si>
  <si>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</si>
  <si>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</si>
  <si>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</si>
  <si>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</si>
  <si>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</si>
  <si>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</si>
  <si>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</si>
  <si>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</si>
  <si>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</si>
  <si>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</si>
  <si>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</si>
  <si>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</si>
  <si>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</si>
  <si>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</si>
  <si>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</si>
  <si>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</si>
  <si>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</si>
  <si>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</si>
  <si>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</si>
  <si>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</si>
  <si>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</si>
  <si>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</si>
  <si>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</si>
  <si>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</si>
  <si>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</si>
  <si>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</si>
  <si>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</si>
  <si>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</si>
  <si>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</si>
  <si>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</si>
  <si>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</si>
  <si>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</si>
  <si>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</si>
  <si>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</si>
  <si>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</si>
  <si>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</si>
  <si>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</si>
  <si>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</si>
  <si>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</si>
  <si>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</si>
  <si>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</si>
  <si>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</si>
  <si>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</si>
  <si>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</si>
  <si>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</si>
  <si>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</si>
  <si>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</si>
  <si>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</si>
  <si>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</si>
  <si>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</si>
  <si>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</si>
  <si>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</si>
  <si>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</si>
  <si>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</si>
  <si>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</si>
  <si>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</si>
  <si>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</si>
  <si>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</si>
  <si>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</si>
  <si>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</si>
  <si>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</si>
  <si>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</si>
  <si>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</si>
  <si>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</si>
  <si>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</si>
  <si>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</si>
  <si>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</si>
  <si>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</si>
  <si>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</si>
  <si>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</si>
  <si>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</si>
  <si>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</si>
  <si>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</si>
  <si>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</si>
  <si>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</si>
  <si>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</si>
  <si>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</si>
  <si>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</si>
  <si>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</si>
  <si>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</si>
  <si>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</si>
  <si>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</si>
  <si>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</si>
  <si>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</si>
  <si>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</si>
  <si>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</si>
  <si>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</si>
  <si>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</si>
  <si>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</si>
  <si>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</si>
  <si>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</si>
  <si>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</si>
  <si>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</si>
  <si>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</si>
  <si>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</si>
  <si>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</si>
  <si>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</si>
  <si>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</si>
  <si>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</si>
  <si>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</si>
  <si>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</si>
  <si>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</si>
  <si>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</si>
  <si>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</si>
  <si>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</si>
  <si>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</si>
  <si>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</si>
  <si>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</si>
  <si>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</si>
  <si>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</si>
  <si>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</si>
  <si>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</si>
  <si>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</si>
  <si>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</si>
  <si>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</si>
  <si>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</si>
  <si>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</si>
  <si>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</si>
  <si>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</si>
  <si>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</si>
  <si>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</si>
  <si>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</si>
  <si>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</si>
  <si>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</si>
  <si>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</si>
  <si>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</si>
  <si>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</si>
  <si>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</si>
  <si>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</si>
  <si>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</si>
  <si>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</si>
  <si>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</si>
  <si>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</si>
  <si>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</si>
  <si>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</si>
  <si>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</si>
  <si>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</si>
  <si>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</si>
  <si>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</si>
  <si>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</si>
  <si>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</si>
  <si>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</si>
  <si>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</si>
  <si>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</si>
  <si>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</si>
  <si>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</si>
  <si>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</si>
  <si>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</si>
  <si>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</si>
  <si>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</si>
  <si>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</si>
  <si>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</si>
  <si>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</si>
  <si>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</si>
  <si>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</si>
  <si>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</si>
  <si>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</si>
  <si>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</si>
  <si>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</si>
  <si>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</si>
  <si>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</si>
  <si>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</si>
  <si>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</si>
  <si>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</si>
  <si>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</si>
  <si>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</si>
  <si>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</si>
  <si>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</si>
  <si>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</si>
  <si>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</si>
  <si>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</si>
  <si>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</si>
  <si>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</si>
  <si>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</si>
  <si>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</si>
  <si>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</si>
  <si>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</si>
  <si>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</si>
  <si>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</si>
  <si>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</si>
  <si>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</si>
  <si>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</si>
  <si>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</si>
  <si>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</si>
  <si>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</si>
  <si>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</si>
  <si>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</si>
  <si>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</si>
  <si>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</si>
  <si>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</si>
  <si>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</si>
  <si>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</si>
  <si>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</si>
  <si>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</si>
  <si>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</si>
  <si>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</si>
  <si>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</si>
  <si>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</si>
  <si>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</si>
  <si>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</si>
  <si>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</si>
  <si>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</si>
  <si>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</si>
  <si>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</si>
  <si>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</si>
  <si>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</si>
  <si>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</si>
  <si>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</si>
  <si>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</si>
  <si>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</si>
  <si>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</si>
  <si>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</si>
  <si>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</si>
  <si>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</si>
  <si>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</si>
  <si>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</si>
  <si>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</si>
  <si>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</si>
  <si>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</si>
  <si>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</si>
  <si>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</si>
  <si>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</si>
  <si>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</si>
  <si>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</si>
  <si>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</si>
  <si>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</si>
  <si>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</si>
  <si>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</si>
  <si>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</si>
  <si>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</si>
  <si>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</si>
  <si>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</si>
  <si>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</si>
  <si>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</si>
  <si>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</si>
  <si>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</si>
  <si>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</si>
  <si>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</si>
  <si>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</si>
  <si>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</si>
  <si>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</si>
  <si>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</si>
  <si>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</si>
  <si>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</si>
  <si>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</si>
  <si>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</si>
  <si>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</si>
  <si>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</si>
  <si>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</si>
  <si>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</si>
  <si>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</si>
  <si>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</si>
  <si>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</si>
  <si>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</si>
  <si>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</si>
  <si>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</si>
  <si>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</si>
  <si>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</si>
  <si>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</si>
  <si>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</si>
  <si>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</si>
  <si>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</si>
  <si>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</si>
  <si>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</si>
  <si>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</si>
  <si>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</si>
  <si>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</si>
  <si>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</si>
  <si>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</si>
  <si>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</si>
  <si>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</si>
  <si>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</si>
  <si>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</si>
  <si>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</si>
  <si>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</si>
  <si>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</si>
  <si>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</si>
  <si>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</si>
  <si>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</si>
  <si>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</si>
  <si>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</si>
  <si>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</si>
  <si>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</si>
  <si>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</si>
  <si>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</si>
  <si>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</si>
  <si>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</si>
  <si>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</si>
  <si>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</si>
  <si>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</si>
  <si>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</si>
  <si>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</si>
  <si>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</si>
  <si>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</si>
  <si>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</si>
  <si>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</si>
  <si>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</si>
  <si>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</si>
  <si>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</si>
  <si>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</si>
  <si>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</si>
  <si>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</si>
  <si>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</si>
  <si>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</si>
  <si>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</si>
  <si>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</si>
  <si>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</si>
  <si>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</si>
  <si>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</si>
  <si>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</si>
  <si>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</si>
  <si>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</si>
  <si>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</si>
  <si>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</si>
  <si>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</si>
  <si>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</si>
  <si>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</si>
  <si>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</si>
  <si>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</si>
  <si>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</si>
  <si>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</si>
  <si>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</si>
  <si>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</si>
  <si>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</si>
  <si>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</si>
  <si>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</si>
  <si>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</si>
  <si>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</si>
  <si>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</si>
  <si>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</si>
  <si>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</si>
  <si>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</si>
  <si>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</si>
  <si>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</si>
  <si>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</si>
  <si>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</si>
  <si>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</si>
  <si>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</si>
  <si>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</si>
  <si>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</si>
  <si>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</si>
  <si>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</si>
  <si>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</si>
  <si>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</si>
  <si>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</si>
  <si>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</si>
  <si>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</si>
  <si>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</si>
  <si>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</si>
  <si>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</si>
  <si>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</si>
  <si>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</si>
  <si>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</si>
  <si>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</si>
  <si>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</si>
  <si>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</si>
  <si>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</si>
  <si>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</si>
  <si>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</si>
  <si>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</si>
  <si>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</si>
  <si>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</si>
  <si>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</si>
  <si>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</si>
  <si>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</si>
  <si>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</si>
  <si>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</si>
  <si>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</si>
  <si>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</si>
  <si>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</si>
  <si>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</si>
  <si>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</si>
  <si>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</si>
  <si>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</si>
  <si>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</si>
  <si>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</si>
  <si>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</si>
  <si>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</si>
  <si>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</si>
  <si>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</si>
  <si>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</si>
  <si>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</si>
  <si>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</si>
  <si>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</si>
  <si>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</si>
  <si>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</si>
  <si>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</si>
  <si>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</si>
  <si>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</si>
  <si>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</si>
  <si>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</si>
  <si>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</si>
  <si>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</si>
  <si>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</si>
  <si>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</si>
  <si>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</si>
  <si>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</si>
  <si>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</si>
  <si>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</si>
  <si>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</si>
  <si>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</si>
  <si>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</si>
  <si>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</si>
  <si>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</si>
  <si>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</si>
  <si>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</si>
  <si>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</si>
  <si>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</si>
  <si>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</si>
  <si>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</si>
  <si>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</si>
  <si>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</si>
  <si>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</si>
  <si>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</si>
  <si>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</si>
  <si>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</si>
  <si>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</si>
  <si>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</si>
  <si>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</si>
  <si>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</si>
  <si>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</si>
  <si>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</si>
  <si>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</si>
  <si>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</si>
  <si>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</si>
  <si>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</si>
  <si>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</si>
  <si>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</si>
  <si>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</si>
  <si>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</si>
  <si>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</si>
  <si>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</si>
  <si>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</si>
  <si>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</si>
  <si>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</si>
  <si>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</si>
  <si>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</si>
  <si>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</si>
  <si>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</si>
  <si>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</si>
  <si>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</si>
  <si>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</si>
  <si>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</si>
  <si>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</si>
  <si>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</si>
  <si>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</si>
  <si>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</si>
  <si>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</si>
  <si>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</si>
  <si>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</si>
  <si>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</si>
  <si>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</si>
  <si>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</si>
  <si>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</si>
  <si>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</si>
  <si>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</si>
  <si>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</si>
  <si>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</si>
  <si>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</si>
  <si>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</si>
  <si>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</si>
  <si>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</si>
  <si>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</si>
  <si>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</si>
  <si>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</si>
  <si>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</si>
  <si>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</si>
  <si>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</si>
  <si>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</si>
  <si>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</si>
  <si>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</si>
  <si>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</si>
  <si>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</si>
  <si>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</si>
  <si>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</si>
  <si>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</si>
  <si>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</si>
  <si>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</si>
  <si>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</si>
  <si>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</si>
  <si>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</si>
  <si>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</si>
  <si>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</si>
  <si>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</si>
  <si>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</si>
  <si>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</si>
  <si>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</si>
  <si>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</si>
  <si>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</si>
  <si>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</si>
  <si>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</si>
  <si>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</si>
  <si>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</si>
  <si>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</si>
  <si>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</si>
  <si>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</si>
  <si>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</si>
  <si>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</si>
  <si>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</si>
  <si>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</si>
  <si>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</si>
  <si>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</si>
  <si>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</si>
  <si>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</si>
  <si>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</si>
  <si>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</si>
  <si>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</si>
  <si>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</si>
  <si>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</si>
  <si>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</si>
  <si>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</si>
  <si>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</si>
  <si>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</si>
  <si>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</si>
  <si>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</si>
  <si>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</si>
  <si>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</si>
  <si>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</si>
  <si>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</si>
  <si>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</si>
  <si>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</si>
  <si>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</si>
  <si>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</si>
  <si>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</si>
  <si>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</si>
  <si>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</si>
  <si>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</si>
  <si>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</si>
  <si>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</si>
  <si>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</si>
  <si>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</si>
  <si>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</si>
  <si>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</si>
  <si>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</si>
  <si>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</si>
  <si>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</si>
  <si>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</si>
  <si>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</si>
  <si>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</si>
  <si>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</si>
  <si>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</si>
  <si>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</si>
  <si>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</si>
  <si>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</si>
  <si>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</si>
  <si>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</si>
  <si>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</si>
  <si>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</si>
  <si>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</si>
  <si>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</si>
  <si>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</si>
  <si>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</si>
  <si>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</si>
  <si>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</si>
  <si>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</si>
  <si>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</si>
  <si>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</si>
  <si>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</si>
  <si>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</si>
  <si>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</si>
  <si>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</si>
  <si>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</si>
  <si>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</si>
  <si>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</si>
  <si>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</si>
  <si>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</si>
  <si>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</si>
  <si>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</si>
  <si>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</si>
  <si>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</si>
  <si>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</si>
  <si>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</si>
  <si>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</si>
  <si>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</si>
  <si>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</si>
  <si>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</si>
  <si>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</si>
  <si>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</si>
  <si>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</si>
  <si>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</si>
  <si>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</si>
  <si>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</si>
  <si>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</si>
  <si>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</si>
  <si>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</si>
  <si>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</si>
  <si>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</si>
  <si>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</si>
  <si>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</si>
  <si>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</si>
  <si>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</si>
  <si>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</si>
  <si>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</si>
  <si>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</si>
  <si>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</si>
  <si>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</si>
  <si>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</si>
  <si>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</si>
  <si>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</si>
  <si>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</si>
  <si>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</si>
  <si>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</si>
  <si>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</si>
  <si>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</si>
  <si>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</si>
  <si>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</si>
  <si>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</si>
  <si>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</si>
  <si>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</si>
  <si>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</si>
  <si>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</si>
  <si>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</si>
  <si>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</si>
  <si>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</si>
  <si>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</si>
  <si>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</si>
  <si>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</si>
  <si>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</si>
  <si>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</si>
  <si>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</si>
  <si>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</si>
  <si>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</si>
  <si>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</si>
  <si>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</si>
  <si>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</si>
  <si>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</si>
  <si>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</si>
  <si>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</si>
  <si>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</si>
  <si>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</si>
  <si>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</si>
  <si>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</si>
  <si>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</si>
  <si>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</si>
  <si>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</si>
  <si>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</si>
  <si>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</si>
  <si>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</si>
  <si>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</si>
  <si>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</si>
  <si>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</si>
  <si>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</si>
  <si>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</si>
  <si>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</si>
  <si>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</si>
  <si>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</si>
  <si>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</si>
  <si>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</si>
  <si>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</si>
  <si>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</si>
  <si>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</si>
  <si>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</si>
  <si>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</si>
  <si>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</si>
  <si>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</si>
  <si>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</si>
  <si>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</si>
  <si>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</si>
  <si>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</si>
  <si>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</si>
  <si>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</si>
  <si>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</si>
  <si>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</si>
  <si>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</si>
  <si>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</si>
  <si>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</si>
  <si>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</si>
  <si>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</si>
  <si>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</si>
  <si>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</si>
  <si>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</si>
  <si>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</si>
  <si>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</si>
  <si>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</si>
  <si>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</si>
  <si>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</si>
  <si>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</si>
  <si>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</si>
  <si>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</si>
  <si>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</si>
  <si>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</si>
  <si>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</si>
  <si>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</si>
  <si>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</si>
  <si>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</si>
  <si>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</si>
  <si>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</si>
  <si>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</si>
  <si>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</si>
  <si>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</si>
  <si>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</si>
  <si>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</si>
  <si>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</si>
  <si>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</si>
  <si>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</si>
  <si>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</si>
  <si>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</si>
  <si>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</si>
  <si>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</si>
  <si>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</si>
  <si>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</si>
  <si>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</si>
  <si>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</si>
  <si>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</si>
  <si>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</si>
  <si>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</si>
  <si>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</si>
  <si>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</si>
  <si>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</si>
  <si>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</si>
  <si>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</si>
  <si>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</si>
  <si>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</si>
  <si>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</si>
  <si>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</si>
  <si>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</si>
  <si>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</si>
  <si>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</si>
  <si>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</si>
  <si>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</si>
  <si>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</si>
  <si>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</si>
  <si>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</si>
  <si>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</si>
  <si>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</si>
  <si>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</si>
  <si>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</si>
  <si>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</si>
  <si>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</si>
  <si>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</si>
  <si>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</si>
  <si>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</si>
  <si>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</si>
  <si>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</si>
  <si>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</si>
  <si>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</si>
  <si>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</si>
  <si>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</si>
  <si>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</si>
  <si>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</si>
  <si>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</si>
  <si>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</si>
  <si>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</si>
  <si>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</si>
  <si>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</si>
  <si>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</si>
  <si>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</si>
  <si>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</si>
  <si>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</si>
  <si>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</si>
  <si>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</si>
  <si>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</si>
  <si>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</si>
  <si>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</si>
  <si>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</si>
  <si>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</si>
  <si>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</si>
  <si>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</si>
  <si>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</si>
  <si>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</si>
  <si>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</si>
  <si>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</si>
  <si>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</si>
  <si>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</si>
  <si>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</si>
  <si>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</si>
  <si>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</si>
  <si>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</si>
  <si>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</si>
  <si>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</si>
  <si>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</si>
  <si>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</si>
  <si>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</si>
  <si>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</si>
  <si>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</si>
  <si>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</si>
  <si>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</si>
  <si>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</si>
  <si>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</si>
  <si>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</si>
  <si>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</si>
  <si>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</si>
  <si>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</si>
  <si>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</si>
  <si>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</si>
  <si>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</si>
  <si>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</si>
  <si>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</si>
  <si>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</si>
  <si>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</si>
  <si>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</si>
  <si>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</si>
  <si>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</si>
  <si>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</si>
  <si>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</si>
  <si>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</si>
  <si>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</si>
  <si>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</si>
  <si>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</si>
  <si>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</si>
  <si>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</si>
  <si>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</si>
  <si>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</si>
  <si>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</si>
  <si>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</si>
  <si>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</si>
  <si>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</si>
  <si>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</si>
  <si>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</si>
  <si>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</si>
  <si>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</si>
  <si>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</si>
  <si>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</si>
  <si>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</si>
  <si>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</si>
  <si>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</si>
  <si>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</si>
  <si>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</si>
  <si>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</si>
  <si>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</si>
  <si>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</si>
  <si>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</si>
  <si>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</si>
  <si>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</si>
  <si>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</si>
  <si>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</si>
  <si>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</si>
  <si>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</si>
  <si>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</si>
  <si>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</si>
  <si>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</si>
  <si>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</si>
  <si>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</si>
  <si>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</si>
  <si>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</si>
  <si>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</si>
  <si>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</si>
  <si>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</si>
  <si>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</si>
  <si>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</si>
  <si>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</si>
  <si>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</si>
  <si>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</si>
  <si>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</si>
  <si>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</si>
  <si>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</si>
  <si>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</si>
  <si>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</si>
  <si>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</si>
  <si>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</si>
  <si>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</si>
  <si>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</si>
  <si>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</si>
  <si>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</si>
  <si>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</si>
  <si>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</si>
  <si>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</si>
  <si>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</si>
  <si>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</si>
  <si>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</si>
  <si>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</si>
  <si>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</si>
  <si>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</si>
  <si>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</si>
  <si>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</si>
  <si>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</si>
  <si>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</si>
  <si>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</si>
  <si>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</si>
  <si>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</si>
  <si>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</si>
  <si>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</si>
  <si>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</si>
  <si>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</si>
  <si>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</si>
  <si>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</si>
  <si>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</si>
  <si>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</si>
  <si>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</si>
  <si>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</si>
  <si>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</si>
  <si>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</si>
  <si>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</si>
  <si>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</si>
  <si>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</si>
  <si>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</si>
  <si>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</si>
  <si>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</si>
  <si>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</si>
  <si>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</si>
  <si>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</si>
  <si>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</si>
  <si>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</si>
  <si>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</si>
  <si>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</si>
  <si>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</si>
  <si>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</si>
  <si>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</si>
  <si>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</si>
  <si>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</si>
  <si>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</si>
  <si>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</si>
  <si>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</si>
  <si>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</si>
  <si>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</si>
  <si>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</si>
  <si>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</si>
  <si>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</si>
  <si>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</si>
  <si>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</si>
  <si>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</si>
  <si>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</si>
  <si>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</si>
  <si>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</si>
  <si>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</si>
  <si>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</si>
  <si>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</si>
  <si>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</si>
  <si>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</si>
  <si>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</si>
  <si>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</si>
  <si>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</si>
  <si>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</si>
  <si>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</si>
  <si>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</si>
  <si>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</si>
  <si>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</si>
  <si>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</si>
  <si>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</si>
  <si>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</si>
  <si>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</si>
  <si>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</si>
  <si>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</si>
  <si>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</si>
  <si>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</si>
  <si>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</si>
  <si>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</si>
  <si>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</si>
  <si>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</si>
  <si>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</si>
  <si>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</si>
  <si>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</si>
  <si>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</si>
  <si>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</si>
  <si>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</si>
  <si>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</si>
  <si>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</si>
  <si>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</si>
  <si>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</si>
  <si>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</si>
  <si>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</si>
  <si>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</si>
  <si>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</si>
  <si>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</si>
  <si>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</si>
  <si>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</si>
  <si>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</si>
  <si>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</si>
  <si>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</si>
  <si>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</si>
  <si>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</si>
  <si>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</si>
  <si>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</si>
  <si>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</si>
  <si>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</si>
  <si>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</si>
  <si>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</si>
  <si>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</si>
  <si>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</si>
  <si>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</si>
  <si>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</si>
  <si>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</si>
  <si>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</si>
  <si>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</si>
  <si>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</si>
  <si>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</si>
  <si>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</si>
  <si>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</si>
  <si>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</si>
  <si>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</si>
  <si>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</si>
  <si>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</si>
  <si>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</si>
  <si>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</si>
  <si>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</si>
  <si>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</si>
  <si>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</si>
  <si>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</si>
  <si>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</si>
  <si>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</si>
  <si>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</si>
  <si>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</si>
  <si>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</si>
  <si>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</si>
  <si>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</si>
  <si>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</si>
  <si>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</si>
  <si>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</si>
  <si>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</si>
  <si>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</si>
  <si>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</si>
  <si>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</si>
  <si>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</si>
  <si>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</si>
  <si>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</si>
  <si>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</si>
  <si>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</si>
  <si>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</si>
  <si>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</si>
  <si>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</si>
  <si>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</si>
  <si>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</si>
  <si>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</si>
  <si>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</si>
  <si>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</si>
  <si>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</si>
  <si>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</si>
  <si>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</si>
  <si>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</si>
  <si>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</si>
  <si>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</si>
  <si>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</si>
  <si>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</si>
  <si>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</si>
  <si>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</si>
  <si>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</si>
  <si>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</si>
  <si>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</si>
  <si>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</si>
  <si>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</si>
  <si>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</si>
  <si>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</si>
  <si>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</si>
  <si>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</si>
  <si>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</si>
  <si>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</si>
  <si>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</si>
  <si>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</si>
  <si>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</si>
  <si>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</si>
  <si>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</si>
  <si>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</si>
  <si>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</si>
  <si>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</si>
  <si>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</si>
  <si>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</si>
  <si>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</si>
  <si>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</si>
  <si>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</si>
  <si>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</si>
  <si>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</si>
  <si>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</si>
  <si>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</si>
  <si>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</si>
  <si>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</si>
  <si>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</si>
  <si>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</si>
  <si>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</si>
  <si>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</si>
  <si>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</si>
  <si>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</si>
  <si>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</si>
  <si>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</si>
  <si>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</si>
  <si>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</si>
  <si>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</si>
  <si>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</si>
  <si>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</si>
  <si>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</si>
  <si>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</si>
  <si>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</si>
  <si>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</si>
  <si>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</si>
  <si>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</si>
  <si>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</si>
  <si>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</si>
  <si>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</si>
  <si>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</si>
  <si>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</si>
  <si>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</si>
  <si>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</si>
  <si>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</si>
  <si>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</si>
  <si>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</si>
  <si>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</si>
  <si>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</si>
  <si>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</si>
  <si>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</si>
  <si>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</si>
  <si>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</si>
  <si>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</si>
  <si>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</si>
  <si>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</si>
  <si>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</si>
  <si>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</si>
  <si>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</si>
  <si>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</si>
  <si>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</si>
  <si>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</si>
  <si>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</si>
  <si>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</si>
  <si>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</si>
  <si>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</si>
  <si>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</si>
  <si>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</si>
  <si>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</si>
  <si>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</si>
  <si>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</si>
  <si>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</si>
  <si>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</si>
  <si>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</si>
  <si>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</si>
  <si>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</si>
  <si>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</si>
  <si>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</si>
  <si>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</si>
  <si>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</si>
  <si>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</si>
  <si>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</si>
  <si>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</si>
  <si>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</si>
  <si>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</si>
  <si>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</si>
  <si>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</si>
  <si>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</si>
  <si>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</si>
  <si>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</si>
  <si>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</si>
  <si>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</si>
  <si>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</si>
  <si>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</si>
  <si>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</si>
  <si>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</si>
  <si>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</si>
  <si>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</si>
  <si>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</si>
  <si>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</si>
  <si>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</si>
  <si>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</si>
  <si>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</si>
  <si>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</si>
  <si>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</si>
  <si>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</si>
  <si>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</si>
  <si>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</si>
  <si>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</si>
  <si>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</si>
  <si>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</si>
  <si>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</si>
  <si>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</si>
  <si>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</si>
  <si>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</si>
  <si>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</si>
  <si>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</si>
  <si>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</si>
  <si>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</si>
  <si>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</si>
  <si>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</si>
  <si>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</si>
  <si>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</si>
  <si>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</si>
  <si>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</si>
  <si>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</si>
  <si>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</si>
  <si>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</si>
  <si>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</si>
  <si>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</si>
  <si>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</si>
  <si>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</si>
  <si>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</si>
  <si>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</si>
  <si>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</si>
  <si>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</si>
  <si>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</si>
  <si>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</si>
  <si>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</si>
  <si>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</si>
  <si>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</si>
  <si>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</si>
  <si>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</si>
  <si>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</si>
  <si>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</si>
  <si>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</si>
  <si>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</si>
  <si>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</si>
  <si>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</si>
  <si>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</si>
  <si>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</si>
  <si>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</si>
  <si>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</si>
  <si>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</si>
  <si>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</si>
  <si>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</si>
  <si>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</si>
  <si>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</si>
  <si>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</si>
  <si>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</si>
  <si>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</si>
  <si>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</si>
  <si>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</si>
  <si>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</si>
  <si>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</si>
  <si>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</si>
  <si>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</si>
  <si>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</si>
  <si>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</si>
  <si>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</si>
  <si>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</si>
  <si>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</si>
  <si>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</si>
  <si>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</si>
  <si>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</si>
  <si>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</si>
  <si>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</si>
  <si>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</si>
  <si>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</si>
  <si>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</si>
  <si>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</si>
  <si>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</si>
  <si>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</si>
  <si>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</si>
  <si>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</si>
  <si>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</si>
  <si>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</si>
  <si>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</si>
  <si>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</si>
  <si>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</si>
  <si>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</si>
  <si>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</si>
  <si>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</si>
  <si>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</si>
  <si>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</si>
  <si>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</si>
  <si>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</si>
  <si>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</si>
  <si>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</si>
  <si>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</si>
  <si>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</si>
  <si>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</si>
  <si>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</si>
  <si>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</si>
  <si>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</si>
  <si>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</si>
  <si>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</si>
  <si>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</si>
  <si>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</si>
  <si>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</si>
  <si>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</si>
  <si>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</si>
  <si>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</si>
  <si>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</si>
  <si>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</si>
  <si>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</si>
  <si>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</si>
  <si>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</si>
  <si>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</si>
  <si>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</si>
  <si>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</si>
  <si>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</si>
  <si>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</si>
  <si>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</si>
  <si>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</si>
  <si>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</si>
  <si>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</si>
  <si>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</si>
  <si>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</si>
  <si>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</si>
  <si>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</si>
  <si>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</si>
  <si>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</si>
  <si>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</si>
  <si>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</si>
  <si>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</si>
  <si>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</si>
  <si>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</si>
  <si>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</si>
  <si>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</si>
  <si>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</si>
  <si>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</si>
  <si>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</si>
  <si>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</si>
  <si>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</si>
  <si>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</si>
  <si>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</si>
  <si>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</si>
  <si>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</si>
  <si>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</si>
  <si>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</si>
  <si>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</si>
  <si>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</si>
  <si>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</si>
  <si>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</si>
  <si>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</si>
  <si>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</si>
  <si>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</si>
  <si>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</si>
  <si>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</si>
  <si>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</si>
  <si>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</si>
  <si>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</si>
  <si>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</si>
  <si>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</si>
  <si>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</si>
  <si>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</si>
  <si>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</si>
  <si>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</si>
  <si>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</si>
  <si>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</si>
  <si>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</si>
  <si>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</si>
  <si>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</si>
  <si>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</si>
  <si>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</si>
  <si>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</si>
  <si>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</si>
  <si>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</si>
  <si>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</si>
  <si>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</si>
  <si>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</si>
  <si>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</si>
  <si>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</si>
  <si>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</si>
  <si>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</si>
  <si>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</si>
  <si>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</si>
  <si>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</si>
  <si>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</si>
  <si>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</si>
  <si>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</si>
  <si>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</si>
  <si>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</si>
  <si>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</si>
  <si>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</si>
  <si>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</si>
  <si>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</si>
  <si>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</si>
  <si>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</si>
  <si>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</si>
  <si>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</si>
  <si>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</si>
  <si>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</si>
  <si>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</si>
  <si>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</si>
  <si>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</si>
  <si>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</si>
  <si>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</si>
  <si>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</si>
  <si>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</si>
  <si>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</si>
  <si>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</si>
  <si>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</si>
  <si>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</si>
  <si>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</si>
  <si>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</si>
  <si>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</si>
  <si>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</si>
  <si>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</si>
  <si>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</si>
  <si>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</si>
  <si>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</si>
  <si>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</si>
  <si>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</si>
  <si>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</si>
  <si>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</si>
  <si>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</si>
  <si>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</si>
  <si>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</si>
  <si>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</si>
  <si>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</si>
  <si>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</si>
  <si>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</si>
  <si>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</si>
  <si>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</si>
  <si>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</si>
  <si>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</si>
  <si>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</si>
  <si>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</si>
  <si>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</si>
  <si>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</si>
  <si>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</si>
  <si>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</si>
  <si>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</si>
  <si>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</si>
  <si>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</si>
  <si>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</si>
  <si>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</si>
  <si>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</si>
  <si>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</si>
  <si>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</si>
  <si>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</si>
  <si>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</si>
  <si>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</si>
  <si>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</si>
  <si>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</si>
  <si>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</si>
  <si>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</si>
  <si>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</si>
  <si>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</si>
  <si>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</si>
  <si>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</si>
  <si>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</si>
  <si>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</si>
  <si>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</si>
  <si>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</si>
  <si>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</si>
  <si>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</si>
  <si>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</si>
  <si>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</si>
  <si>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</si>
  <si>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</si>
  <si>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</si>
  <si>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</si>
  <si>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</si>
  <si>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</si>
  <si>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</si>
  <si>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</si>
  <si>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</si>
  <si>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</si>
  <si>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</si>
  <si>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</si>
  <si>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</si>
  <si>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</si>
  <si>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</si>
  <si>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</si>
  <si>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</si>
  <si>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</si>
  <si>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</si>
  <si>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</si>
  <si>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</si>
  <si>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</si>
  <si>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</si>
  <si>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</si>
  <si>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</si>
  <si>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</si>
  <si>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</si>
  <si>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</si>
  <si>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</si>
  <si>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</si>
  <si>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</si>
  <si>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</si>
  <si>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</si>
  <si>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</si>
  <si>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</si>
  <si>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</si>
  <si>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</si>
  <si>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</si>
  <si>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</si>
  <si>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</si>
  <si>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</si>
  <si>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</si>
  <si>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</si>
  <si>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</si>
  <si>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</si>
  <si>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</si>
  <si>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</si>
  <si>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</si>
  <si>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</si>
  <si>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</si>
  <si>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</si>
  <si>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</si>
  <si>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</si>
  <si>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</si>
  <si>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</si>
  <si>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</si>
  <si>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</si>
  <si>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</si>
  <si>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</si>
  <si>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</si>
  <si>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</si>
  <si>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</si>
  <si>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</si>
  <si>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</si>
  <si>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</si>
  <si>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</si>
  <si>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</si>
  <si>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</si>
  <si>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</si>
  <si>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</si>
  <si>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</si>
  <si>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</si>
  <si>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</si>
  <si>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</si>
  <si>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</si>
  <si>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</si>
  <si>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</si>
  <si>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</si>
  <si>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</si>
  <si>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</si>
  <si>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</si>
  <si>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</si>
  <si>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</si>
  <si>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</si>
  <si>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</si>
  <si>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</si>
  <si>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</si>
  <si>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</si>
  <si>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</si>
  <si>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</si>
  <si>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</si>
  <si>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</si>
  <si>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</si>
  <si>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</si>
  <si>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</si>
  <si>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</si>
  <si>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</si>
  <si>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</si>
  <si>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</si>
  <si>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</si>
  <si>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</si>
  <si>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</si>
  <si>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</si>
  <si>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</si>
  <si>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</si>
  <si>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</si>
  <si>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</si>
  <si>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</si>
  <si>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</si>
  <si>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</si>
  <si>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</si>
  <si>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</si>
  <si>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</si>
  <si>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</si>
  <si>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</si>
  <si>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</si>
  <si>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</si>
  <si>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</si>
  <si>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</si>
  <si>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</si>
  <si>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</si>
  <si>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</si>
  <si>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</si>
  <si>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</si>
  <si>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</si>
  <si>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</si>
  <si>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</si>
  <si>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</si>
  <si>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</si>
  <si>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</si>
  <si>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</si>
  <si>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</si>
  <si>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</si>
  <si>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</si>
  <si>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</si>
  <si>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</si>
  <si>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</si>
  <si>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</si>
  <si>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</si>
  <si>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</si>
  <si>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</si>
  <si>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</si>
  <si>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</si>
  <si>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</si>
  <si>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</si>
  <si>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</si>
  <si>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</si>
  <si>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</si>
  <si>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</si>
  <si>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</si>
  <si>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</si>
  <si>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</si>
  <si>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</si>
  <si>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</si>
  <si>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</si>
  <si>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</si>
  <si>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</si>
  <si>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</si>
  <si>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</si>
  <si>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</si>
  <si>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</si>
  <si>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</si>
  <si>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</si>
  <si>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</si>
  <si>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</si>
  <si>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</si>
  <si>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</si>
  <si>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</si>
  <si>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</si>
  <si>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</si>
  <si>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</si>
  <si>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</si>
  <si>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</si>
  <si>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</si>
  <si>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</si>
  <si>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</si>
  <si>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</si>
  <si>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</si>
  <si>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</si>
  <si>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</si>
  <si>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</si>
  <si>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</si>
  <si>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</si>
  <si>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</si>
  <si>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</si>
  <si>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</si>
  <si>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</si>
  <si>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</si>
  <si>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</si>
  <si>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</si>
  <si>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</si>
  <si>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</si>
  <si>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</si>
  <si>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</si>
  <si>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</si>
  <si>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</si>
  <si>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</si>
  <si>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</si>
  <si>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</si>
  <si>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</si>
  <si>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</si>
  <si>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</si>
  <si>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</si>
  <si>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</si>
  <si>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</si>
  <si>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</si>
  <si>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</si>
  <si>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</si>
  <si>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</si>
  <si>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</si>
  <si>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</si>
  <si>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</si>
  <si>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</si>
  <si>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</si>
  <si>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</si>
  <si>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</si>
  <si>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</si>
  <si>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</si>
  <si>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</si>
  <si>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</si>
  <si>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</si>
  <si>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</si>
  <si>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</si>
  <si>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</si>
  <si>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</si>
  <si>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</si>
  <si>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</si>
  <si>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</si>
  <si>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</si>
  <si>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</si>
  <si>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</si>
  <si>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</si>
  <si>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</si>
  <si>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</si>
  <si>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</si>
  <si>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</si>
  <si>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</si>
  <si>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</si>
  <si>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</si>
  <si>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</si>
  <si>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</si>
  <si>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</si>
  <si>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</si>
  <si>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</si>
  <si>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</si>
  <si>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</si>
  <si>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</si>
  <si>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</si>
  <si>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</si>
  <si>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</si>
  <si>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</si>
  <si>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</si>
  <si>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</si>
  <si>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</si>
  <si>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</si>
  <si>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</si>
  <si>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</si>
  <si>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</si>
  <si>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</si>
  <si>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</si>
  <si>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</si>
  <si>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</si>
  <si>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</si>
  <si>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</si>
  <si>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</si>
  <si>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</si>
  <si>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</si>
  <si>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</si>
  <si>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</si>
  <si>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</si>
  <si>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</si>
  <si>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</si>
  <si>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</si>
  <si>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</si>
  <si>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</si>
  <si>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</si>
  <si>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</si>
  <si>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</si>
  <si>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</si>
  <si>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</si>
  <si>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</si>
  <si>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</si>
  <si>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</si>
  <si>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</si>
  <si>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</si>
  <si>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</si>
  <si>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</si>
  <si>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</si>
  <si>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</si>
  <si>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</si>
  <si>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</si>
  <si>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</si>
  <si>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</si>
  <si>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</si>
  <si>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</si>
  <si>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</si>
  <si>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</si>
  <si>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</si>
  <si>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</si>
  <si>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</si>
  <si>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</si>
  <si>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</si>
  <si>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</si>
  <si>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</si>
  <si>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</si>
  <si>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</si>
  <si>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</si>
  <si>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</si>
  <si>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</si>
  <si>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</si>
  <si>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</si>
  <si>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</si>
  <si>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</si>
  <si>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</si>
  <si>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</si>
  <si>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</si>
  <si>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</si>
  <si>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</si>
  <si>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</si>
  <si>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</si>
  <si>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</si>
  <si>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</si>
  <si>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</si>
  <si>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</si>
  <si>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</si>
  <si>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</si>
  <si>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</si>
  <si>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</si>
  <si>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</si>
  <si>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</si>
  <si>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</si>
  <si>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</si>
  <si>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</si>
  <si>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</si>
  <si>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</si>
  <si>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</si>
  <si>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</si>
  <si>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</si>
  <si>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</si>
  <si>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</si>
  <si>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</si>
  <si>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</si>
  <si>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</si>
  <si>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</si>
  <si>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</si>
  <si>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</si>
  <si>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</si>
  <si>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</si>
  <si>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</si>
  <si>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</si>
  <si>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</si>
  <si>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</si>
  <si>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</si>
  <si>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</si>
  <si>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</si>
  <si>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</si>
  <si>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</si>
  <si>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</si>
  <si>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</si>
  <si>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</si>
  <si>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</si>
  <si>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</si>
  <si>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</si>
  <si>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</si>
  <si>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</si>
  <si>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</si>
  <si>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</si>
  <si>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</si>
  <si>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</si>
  <si>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</si>
  <si>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</si>
  <si>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</si>
  <si>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</si>
  <si>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</si>
  <si>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</si>
  <si>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</si>
  <si>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</si>
  <si>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</si>
  <si>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</si>
  <si>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</si>
  <si>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</si>
  <si>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</si>
  <si>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</si>
  <si>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</si>
  <si>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</si>
  <si>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</si>
  <si>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</si>
  <si>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</si>
  <si>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</si>
  <si>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</si>
  <si>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</si>
  <si>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</si>
  <si>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</si>
  <si>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</si>
  <si>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</si>
  <si>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</si>
  <si>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</si>
  <si>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</si>
  <si>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</si>
  <si>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</si>
  <si>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</si>
  <si>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</si>
  <si>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</si>
  <si>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</si>
  <si>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</si>
  <si>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</si>
  <si>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</si>
  <si>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</si>
  <si>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</si>
  <si>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</si>
  <si>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</si>
  <si>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</si>
  <si>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</si>
  <si>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</si>
  <si>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</si>
  <si>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</si>
  <si>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</si>
  <si>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</si>
  <si>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</si>
  <si>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</si>
  <si>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</si>
  <si>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</si>
  <si>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</si>
  <si>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</si>
  <si>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</si>
  <si>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</si>
  <si>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</si>
  <si>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</si>
  <si>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</si>
  <si>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</si>
  <si>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</si>
  <si>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</si>
  <si>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</si>
  <si>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</si>
  <si>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</si>
  <si>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</si>
  <si>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</si>
  <si>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</si>
  <si>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</si>
  <si>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</si>
  <si>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</si>
  <si>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</si>
  <si>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</si>
  <si>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</si>
  <si>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</si>
  <si>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</si>
  <si>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</si>
  <si>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</si>
  <si>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</si>
  <si>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</si>
  <si>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</si>
  <si>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</si>
  <si>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</si>
  <si>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</si>
  <si>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</si>
  <si>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</si>
  <si>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</si>
  <si>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</si>
  <si>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</si>
  <si>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</si>
  <si>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</si>
  <si>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</si>
  <si>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</si>
  <si>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</si>
  <si>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</si>
  <si>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</si>
  <si>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</si>
  <si>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</si>
  <si>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</si>
  <si>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</si>
  <si>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</si>
  <si>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</si>
  <si>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</si>
  <si>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</si>
  <si>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</si>
  <si>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</si>
  <si>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</si>
  <si>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</si>
  <si>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</si>
  <si>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</si>
  <si>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</si>
  <si>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</si>
  <si>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</si>
  <si>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</si>
  <si>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</si>
  <si>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</si>
  <si>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</si>
  <si>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</si>
  <si>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</si>
  <si>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</si>
  <si>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</si>
  <si>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</si>
  <si>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</si>
  <si>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</si>
  <si>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</si>
  <si>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</si>
  <si>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</si>
  <si>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</si>
  <si>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</si>
  <si>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</si>
  <si>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</si>
  <si>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</si>
  <si>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</si>
  <si>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</si>
  <si>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</si>
  <si>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</si>
  <si>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</si>
  <si>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</si>
  <si>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</si>
  <si>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</si>
  <si>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</si>
  <si>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</si>
  <si>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</si>
  <si>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</si>
  <si>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</si>
  <si>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</si>
  <si>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</si>
  <si>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</si>
  <si>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</si>
  <si>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</si>
  <si>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</si>
  <si>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</si>
  <si>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</si>
  <si>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</si>
  <si>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</si>
  <si>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</si>
  <si>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</si>
  <si>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</si>
  <si>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</si>
  <si>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</si>
  <si>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</si>
  <si>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</si>
  <si>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</si>
  <si>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</si>
  <si>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</si>
  <si>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</si>
  <si>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</si>
  <si>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</si>
  <si>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</si>
  <si>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</si>
  <si>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</si>
  <si>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</si>
  <si>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</si>
  <si>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</si>
  <si>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</si>
  <si>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</si>
  <si>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</si>
  <si>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</si>
  <si>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</si>
  <si>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</si>
  <si>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</si>
  <si>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</si>
  <si>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</si>
  <si>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</si>
  <si>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</si>
  <si>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</si>
  <si>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</si>
  <si>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</si>
  <si>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</si>
  <si>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</si>
  <si>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</si>
  <si>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</si>
  <si>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</si>
  <si>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</si>
  <si>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</si>
  <si>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</si>
  <si>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</si>
  <si>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</si>
  <si>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</si>
  <si>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</si>
  <si>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</si>
  <si>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</si>
  <si>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</si>
  <si>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</si>
  <si>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</si>
  <si>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</si>
  <si>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</si>
  <si>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</si>
  <si>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</si>
  <si>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</si>
  <si>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</si>
  <si>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</si>
  <si>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</si>
  <si>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</si>
  <si>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</si>
  <si>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</si>
  <si>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</si>
  <si>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</si>
  <si>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</si>
  <si>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</si>
  <si>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</si>
  <si>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</si>
  <si>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</si>
  <si>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</si>
  <si>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</si>
  <si>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</si>
  <si>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</si>
  <si>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</si>
  <si>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</si>
  <si>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</si>
  <si>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</si>
  <si>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</si>
  <si>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</si>
  <si>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</si>
  <si>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</si>
  <si>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</si>
  <si>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</si>
  <si>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</si>
  <si>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</si>
  <si>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</si>
  <si>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</si>
  <si>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</si>
  <si>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</si>
  <si>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</si>
  <si>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</si>
  <si>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</si>
  <si>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</si>
  <si>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</si>
  <si>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</si>
  <si>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</si>
  <si>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</si>
  <si>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</si>
  <si>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</si>
  <si>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</si>
  <si>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</si>
  <si>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</si>
  <si>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</si>
  <si>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</si>
  <si>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</si>
  <si>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</si>
  <si>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</si>
  <si>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</si>
  <si>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</si>
  <si>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</si>
  <si>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</si>
  <si>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</si>
  <si>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</si>
  <si>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</si>
  <si>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</si>
  <si>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</si>
  <si>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</si>
  <si>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</si>
  <si>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</si>
  <si>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</si>
  <si>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</si>
  <si>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</si>
  <si>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</si>
  <si>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</si>
  <si>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</si>
  <si>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</si>
  <si>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</si>
  <si>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</si>
  <si>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</si>
  <si>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</si>
  <si>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</si>
  <si>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</si>
  <si>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</si>
  <si>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</si>
  <si>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</si>
  <si>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</si>
  <si>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</si>
  <si>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</si>
  <si>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</si>
  <si>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</si>
  <si>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</si>
  <si>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</si>
  <si>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</si>
  <si>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</si>
  <si>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</si>
  <si>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</si>
  <si>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</si>
  <si>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</si>
  <si>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</si>
  <si>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</si>
  <si>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</si>
  <si>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</si>
  <si>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</si>
  <si>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</si>
  <si>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</si>
  <si>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</si>
  <si>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</si>
  <si>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</si>
  <si>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</si>
  <si>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</si>
  <si>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</si>
  <si>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</si>
  <si>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</si>
  <si>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</si>
  <si>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</si>
  <si>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</si>
  <si>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</si>
  <si>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</si>
  <si>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</si>
  <si>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</si>
  <si>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</si>
  <si>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</si>
  <si>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</si>
  <si>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</si>
  <si>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</si>
  <si>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</si>
  <si>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</si>
  <si>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</si>
  <si>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</si>
  <si>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</si>
  <si>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</si>
  <si>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</si>
  <si>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</si>
  <si>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</si>
  <si>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</si>
  <si>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</si>
  <si>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</si>
  <si>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</si>
  <si>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</si>
  <si>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</si>
  <si>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</si>
  <si>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</si>
  <si>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</si>
  <si>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</si>
  <si>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</si>
  <si>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</si>
  <si>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</si>
  <si>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</si>
  <si>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</si>
  <si>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</si>
  <si>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</si>
  <si>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</si>
  <si>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</si>
  <si>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</si>
  <si>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</si>
  <si>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</si>
  <si>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</si>
  <si>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</si>
  <si>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</si>
  <si>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</si>
  <si>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</si>
  <si>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</si>
  <si>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</si>
  <si>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</si>
  <si>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</si>
  <si>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</si>
  <si>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</si>
  <si>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</si>
  <si>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</si>
  <si>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</si>
  <si>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</si>
  <si>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</si>
  <si>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</si>
  <si>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</si>
  <si>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</si>
  <si>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</si>
  <si>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</si>
  <si>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</si>
  <si>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</si>
  <si>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</si>
  <si>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</si>
  <si>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</si>
  <si>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</si>
  <si>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</si>
  <si>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</si>
  <si>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</si>
  <si>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</si>
  <si>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</si>
  <si>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</si>
  <si>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</si>
  <si>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</si>
  <si>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</si>
  <si>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</si>
  <si>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</si>
  <si>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</si>
  <si>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</si>
  <si>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</si>
  <si>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</si>
  <si>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</si>
  <si>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</si>
  <si>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</si>
  <si>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</si>
  <si>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</si>
  <si>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</si>
  <si>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</si>
  <si>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</si>
  <si>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</si>
  <si>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</si>
  <si>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</si>
  <si>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</si>
  <si>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</si>
  <si>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</si>
  <si>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</si>
  <si>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</si>
  <si>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</si>
  <si>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</si>
  <si>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</si>
  <si>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</si>
  <si>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</si>
  <si>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</si>
  <si>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</si>
  <si>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</si>
  <si>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</si>
  <si>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</si>
  <si>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</si>
  <si>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</si>
  <si>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</si>
  <si>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</si>
  <si>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</si>
  <si>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</si>
  <si>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</si>
  <si>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</si>
  <si>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</si>
  <si>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</si>
  <si>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</si>
  <si>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</si>
  <si>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</si>
  <si>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</si>
  <si>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</si>
  <si>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</si>
  <si>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</si>
  <si>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</si>
  <si>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</si>
  <si>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</si>
  <si>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</si>
  <si>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</si>
  <si>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</si>
  <si>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</si>
  <si>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</si>
  <si>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</si>
  <si>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</si>
  <si>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</si>
  <si>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</si>
  <si>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</si>
  <si>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</si>
  <si>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</si>
  <si>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</si>
  <si>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</si>
  <si>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</si>
  <si>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</si>
  <si>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</si>
  <si>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</si>
  <si>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</si>
  <si>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</si>
  <si>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</si>
  <si>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</si>
  <si>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</si>
  <si>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</si>
  <si>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</si>
  <si>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</si>
  <si>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</si>
  <si>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</si>
  <si>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</si>
  <si>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</si>
  <si>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</si>
  <si>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</si>
  <si>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</si>
  <si>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</si>
  <si>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</si>
  <si>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</si>
  <si>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</si>
  <si>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</si>
  <si>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</si>
  <si>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</si>
  <si>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</si>
  <si>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</si>
  <si>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</si>
  <si>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</si>
  <si>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</si>
  <si>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</si>
  <si>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</si>
  <si>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</si>
  <si>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</si>
  <si>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</si>
  <si>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</si>
  <si>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</si>
  <si>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</si>
  <si>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</si>
  <si>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</si>
  <si>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</si>
  <si>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</si>
  <si>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</si>
  <si>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</si>
  <si>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</si>
  <si>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</si>
  <si>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</si>
  <si>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</si>
  <si>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</si>
  <si>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</si>
  <si>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</si>
  <si>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</si>
  <si>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</si>
  <si>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</si>
  <si>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</si>
  <si>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</si>
  <si>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</si>
  <si>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</si>
  <si>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</si>
  <si>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</si>
  <si>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</si>
  <si>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</si>
  <si>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</si>
  <si>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</si>
  <si>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</si>
  <si>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</si>
  <si>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</si>
  <si>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</si>
  <si>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</si>
  <si>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</si>
  <si>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</si>
  <si>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</si>
  <si>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</si>
  <si>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</si>
  <si>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</si>
  <si>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</si>
  <si>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</si>
  <si>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</si>
  <si>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</si>
  <si>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</si>
  <si>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</si>
  <si>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</si>
  <si>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</si>
  <si>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</si>
  <si>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</si>
  <si>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</si>
  <si>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</si>
  <si>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</si>
  <si>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</si>
  <si>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</si>
  <si>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</si>
  <si>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</si>
  <si>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</si>
  <si>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</si>
  <si>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</si>
  <si>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</si>
  <si>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</si>
  <si>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</si>
  <si>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</si>
  <si>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</si>
  <si>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</si>
  <si>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</si>
  <si>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</si>
  <si>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</si>
  <si>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</si>
  <si>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</si>
  <si>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</si>
  <si>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</si>
  <si>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</si>
  <si>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</si>
  <si>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</si>
  <si>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</si>
  <si>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</si>
  <si>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</si>
  <si>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</si>
  <si>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</si>
  <si>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</si>
  <si>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</si>
  <si>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</si>
  <si>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</si>
  <si>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</si>
  <si>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</si>
  <si>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</si>
  <si>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</si>
  <si>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</si>
  <si>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</si>
  <si>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</si>
  <si>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</si>
  <si>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</si>
  <si>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</si>
  <si>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</si>
  <si>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</si>
  <si>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</si>
  <si>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</si>
  <si>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</si>
  <si>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</si>
  <si>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</si>
  <si>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</si>
  <si>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</si>
  <si>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</si>
  <si>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</si>
  <si>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</si>
  <si>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</si>
  <si>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</si>
  <si>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</si>
  <si>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</si>
  <si>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</si>
  <si>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</si>
  <si>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</si>
  <si>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</si>
  <si>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</si>
  <si>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</si>
  <si>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</si>
  <si>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</si>
  <si>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</si>
  <si>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</si>
  <si>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</si>
  <si>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</si>
  <si>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</si>
  <si>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</si>
  <si>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</si>
  <si>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</si>
  <si>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</si>
  <si>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</si>
  <si>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</si>
  <si>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</si>
  <si>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</si>
  <si>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</si>
  <si>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</si>
  <si>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</si>
  <si>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</si>
  <si>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</si>
  <si>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</si>
  <si>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</si>
  <si>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</si>
  <si>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</si>
  <si>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</si>
  <si>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</si>
  <si>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</si>
  <si>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</si>
  <si>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</si>
  <si>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</si>
  <si>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</si>
  <si>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</si>
  <si>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</si>
  <si>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</si>
  <si>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</si>
  <si>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</si>
  <si>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</si>
  <si>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</si>
  <si>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</si>
  <si>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</si>
  <si>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</si>
  <si>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</si>
  <si>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</si>
  <si>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</si>
  <si>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</si>
  <si>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</si>
  <si>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</si>
  <si>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</si>
  <si>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</si>
  <si>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</si>
  <si>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</si>
  <si>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</si>
  <si>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</si>
  <si>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</si>
  <si>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</si>
  <si>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</si>
  <si>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</si>
  <si>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</si>
  <si>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</si>
  <si>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</si>
  <si>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</si>
  <si>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</si>
  <si>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</si>
  <si>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</si>
  <si>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</si>
  <si>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</si>
  <si>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</si>
  <si>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</si>
  <si>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</si>
  <si>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</si>
  <si>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</si>
  <si>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</si>
  <si>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</si>
  <si>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</si>
  <si>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</si>
  <si>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</si>
  <si>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</si>
  <si>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</si>
  <si>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</si>
  <si>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</si>
  <si>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</si>
  <si>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</si>
  <si>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</si>
  <si>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</si>
  <si>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</si>
  <si>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</si>
  <si>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</si>
  <si>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</si>
  <si>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</si>
  <si>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</si>
  <si>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</si>
  <si>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</si>
  <si>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</si>
  <si>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</si>
  <si>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</si>
  <si>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</si>
  <si>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</si>
  <si>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</si>
  <si>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</si>
  <si>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</si>
  <si>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</si>
  <si>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</si>
  <si>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</si>
  <si>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</si>
  <si>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</si>
  <si>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</si>
  <si>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</si>
  <si>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</si>
  <si>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</si>
  <si>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</si>
  <si>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</si>
  <si>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</si>
  <si>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</si>
  <si>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</si>
  <si>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</si>
  <si>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</si>
  <si>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</si>
  <si>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</si>
  <si>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</si>
  <si>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</si>
  <si>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</si>
  <si>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</si>
  <si>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</si>
  <si>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</si>
  <si>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</si>
  <si>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</si>
  <si>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</si>
  <si>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</si>
  <si>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</si>
  <si>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</si>
  <si>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</si>
  <si>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</si>
  <si>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</si>
  <si>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</si>
  <si>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</si>
  <si>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</si>
  <si>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</si>
  <si>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</si>
  <si>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</si>
  <si>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</si>
  <si>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</si>
  <si>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</si>
  <si>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</si>
  <si>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</si>
  <si>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</si>
  <si>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</si>
  <si>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</si>
  <si>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</si>
  <si>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</si>
  <si>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</si>
  <si>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</si>
  <si>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</si>
  <si>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</si>
  <si>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</si>
  <si>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</si>
  <si>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</si>
  <si>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</si>
  <si>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</si>
  <si>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</si>
  <si>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</si>
  <si>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</si>
  <si>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</si>
  <si>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</si>
  <si>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</si>
  <si>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</si>
  <si>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</si>
  <si>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</si>
  <si>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</si>
  <si>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</si>
  <si>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</si>
  <si>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</si>
  <si>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</si>
  <si>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</si>
  <si>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</si>
  <si>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</si>
  <si>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</si>
  <si>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</si>
  <si>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</si>
  <si>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</si>
  <si>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</si>
  <si>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</si>
  <si>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</si>
  <si>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</si>
  <si>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</si>
  <si>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</si>
  <si>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</si>
  <si>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</si>
  <si>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</si>
  <si>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</si>
  <si>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</si>
  <si>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</si>
  <si>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</si>
  <si>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</si>
  <si>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</si>
  <si>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</si>
  <si>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</si>
  <si>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</si>
  <si>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</si>
  <si>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</si>
  <si>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</si>
  <si>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</si>
  <si>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</si>
  <si>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</si>
  <si>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</si>
  <si>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</si>
  <si>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</si>
  <si>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</si>
  <si>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</si>
  <si>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</si>
  <si>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</si>
  <si>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</si>
  <si>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</si>
  <si>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</si>
  <si>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</si>
  <si>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</si>
  <si>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</si>
  <si>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</si>
  <si>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</si>
  <si>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</si>
  <si>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</si>
  <si>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</si>
  <si>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</si>
  <si>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</si>
  <si>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</si>
  <si>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</si>
  <si>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</si>
  <si>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</si>
  <si>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</si>
  <si>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</si>
  <si>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</si>
  <si>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</si>
  <si>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</si>
  <si>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</si>
  <si>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</si>
  <si>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</si>
  <si>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</si>
  <si>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</si>
  <si>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</si>
  <si>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</si>
  <si>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</si>
  <si>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</si>
  <si>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</si>
  <si>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</si>
  <si>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</si>
  <si>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</si>
  <si>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</si>
  <si>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</si>
  <si>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</si>
  <si>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</si>
  <si>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</si>
  <si>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</si>
  <si>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</si>
  <si>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</si>
  <si>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</si>
  <si>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</si>
  <si>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</si>
  <si>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</si>
  <si>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</si>
  <si>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</si>
  <si>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</si>
  <si>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</si>
  <si>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</si>
  <si>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</si>
  <si>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</si>
  <si>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</si>
  <si>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</si>
  <si>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</si>
  <si>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</si>
  <si>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</si>
  <si>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</si>
  <si>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</si>
  <si>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</si>
  <si>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</si>
  <si>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</si>
  <si>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</si>
  <si>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</si>
  <si>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</si>
  <si>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</si>
  <si>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</si>
  <si>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</si>
  <si>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</si>
  <si>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</si>
  <si>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</si>
  <si>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</si>
  <si>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</si>
  <si>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</si>
  <si>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</si>
  <si>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</si>
  <si>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</si>
  <si>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</si>
  <si>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</si>
  <si>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</si>
  <si>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</si>
  <si>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</si>
  <si>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</si>
  <si>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</si>
  <si>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</si>
  <si>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</si>
  <si>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</si>
  <si>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</si>
  <si>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</si>
  <si>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</si>
  <si>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</si>
  <si>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</si>
  <si>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</si>
  <si>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</si>
  <si>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</si>
  <si>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</si>
  <si>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</si>
  <si>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</si>
  <si>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</si>
  <si>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</si>
  <si>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</si>
  <si>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</si>
  <si>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</si>
  <si>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</si>
  <si>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</si>
  <si>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</si>
  <si>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</si>
  <si>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</si>
  <si>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</si>
  <si>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</si>
  <si>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</si>
  <si>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</si>
  <si>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</si>
  <si>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</si>
  <si>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</si>
  <si>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</si>
  <si>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</si>
  <si>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</si>
  <si>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</si>
  <si>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</si>
  <si>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</si>
  <si>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</si>
  <si>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</si>
  <si>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</si>
  <si>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</si>
  <si>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</si>
  <si>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</si>
  <si>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</si>
  <si>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</si>
  <si>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</si>
  <si>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</si>
  <si>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</si>
  <si>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</si>
  <si>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</si>
  <si>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</si>
  <si>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</si>
  <si>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</si>
  <si>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</si>
  <si>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</si>
  <si>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</si>
  <si>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</si>
  <si>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</si>
  <si>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</si>
  <si>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</si>
  <si>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</si>
  <si>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</si>
  <si>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</si>
  <si>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</si>
  <si>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</si>
  <si>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</si>
  <si>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</si>
  <si>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</si>
  <si>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</si>
  <si>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</si>
  <si>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</si>
  <si>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</si>
  <si>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</si>
  <si>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</si>
  <si>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</si>
  <si>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</si>
  <si>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</si>
  <si>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</si>
  <si>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</si>
  <si>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</si>
  <si>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</si>
  <si>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</si>
  <si>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</si>
  <si>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</si>
  <si>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</si>
  <si>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</si>
  <si>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</si>
  <si>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</si>
  <si>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</si>
  <si>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</si>
  <si>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</si>
  <si>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</si>
  <si>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</si>
  <si>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</si>
  <si>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</si>
  <si>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</si>
  <si>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</si>
  <si>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</si>
  <si>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</si>
  <si>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</si>
  <si>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</si>
  <si>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</si>
  <si>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</si>
  <si>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</si>
  <si>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</si>
  <si>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</si>
  <si>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</si>
  <si>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</si>
  <si>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</si>
  <si>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</si>
  <si>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</si>
  <si>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</si>
  <si>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</si>
  <si>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</si>
  <si>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</si>
  <si>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</si>
  <si>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</si>
  <si>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</si>
  <si>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</si>
  <si>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</si>
  <si>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</si>
  <si>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</si>
  <si>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</si>
  <si>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</si>
  <si>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</si>
  <si>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</si>
  <si>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</si>
  <si>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</si>
  <si>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</si>
  <si>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</si>
  <si>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</si>
  <si>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</si>
  <si>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</si>
  <si>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</si>
  <si>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</si>
  <si>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</si>
  <si>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</si>
  <si>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</si>
  <si>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</si>
  <si>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</si>
  <si>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</si>
  <si>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</si>
  <si>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</si>
  <si>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</si>
  <si>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</si>
  <si>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</si>
  <si>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</si>
  <si>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</si>
  <si>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</si>
  <si>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</si>
  <si>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</si>
  <si>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</si>
  <si>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</si>
  <si>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</si>
  <si>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</si>
  <si>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</si>
  <si>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</si>
  <si>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</si>
  <si>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</si>
  <si>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</si>
  <si>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</si>
  <si>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</si>
  <si>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</si>
  <si>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</si>
  <si>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</si>
  <si>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</si>
  <si>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</si>
  <si>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</si>
  <si>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</si>
  <si>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</si>
  <si>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</si>
  <si>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</si>
  <si>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</si>
  <si>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</si>
  <si>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</si>
  <si>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</si>
  <si>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</si>
  <si>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</si>
  <si>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</si>
  <si>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</si>
  <si>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</si>
  <si>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</si>
  <si>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</si>
  <si>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</si>
  <si>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</si>
  <si>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</si>
  <si>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</si>
  <si>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</si>
  <si>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</si>
  <si>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</si>
  <si>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</si>
  <si>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</si>
  <si>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</si>
  <si>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</si>
  <si>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</si>
  <si>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</si>
  <si>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</si>
  <si>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</si>
  <si>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</si>
  <si>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</si>
  <si>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</si>
  <si>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</si>
  <si>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</si>
  <si>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</si>
  <si>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</si>
  <si>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</si>
  <si>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</si>
  <si>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</si>
  <si>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</si>
  <si>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</si>
  <si>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</si>
  <si>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</si>
  <si>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</si>
  <si>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</si>
  <si>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</si>
  <si>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</si>
  <si>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</si>
  <si>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</si>
  <si>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</si>
  <si>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</si>
  <si>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</si>
  <si>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</si>
  <si>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</si>
  <si>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</si>
  <si>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</si>
  <si>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</si>
  <si>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</si>
  <si>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</si>
  <si>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</si>
  <si>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</si>
  <si>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</si>
  <si>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</si>
  <si>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</si>
  <si>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</si>
  <si>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</si>
  <si>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</si>
  <si>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</si>
  <si>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</si>
  <si>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</si>
  <si>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</si>
  <si>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</si>
  <si>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</si>
  <si>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</si>
  <si>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</si>
  <si>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</si>
  <si>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</si>
  <si>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</si>
  <si>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</si>
  <si>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</si>
  <si>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</si>
  <si>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</si>
  <si>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</si>
  <si>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</si>
  <si>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</si>
  <si>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</si>
  <si>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</si>
  <si>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</si>
  <si>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</si>
  <si>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</si>
  <si>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</si>
  <si>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</si>
  <si>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</si>
  <si>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</si>
  <si>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</si>
  <si>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</si>
  <si>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</si>
  <si>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</si>
  <si>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</si>
  <si>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</si>
  <si>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</si>
  <si>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</si>
  <si>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</si>
  <si>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</si>
  <si>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</si>
  <si>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</si>
  <si>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</si>
  <si>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</si>
  <si>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</si>
  <si>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</si>
  <si>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</si>
  <si>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</si>
  <si>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</si>
  <si>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</si>
  <si>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</si>
  <si>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</si>
  <si>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</si>
  <si>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</si>
  <si>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</si>
  <si>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</si>
  <si>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</si>
  <si>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</si>
  <si>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</si>
  <si>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</si>
  <si>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</si>
  <si>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</si>
  <si>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</si>
  <si>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</si>
  <si>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</si>
  <si>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</si>
  <si>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</si>
  <si>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</si>
  <si>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</si>
  <si>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</si>
  <si>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</si>
  <si>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</si>
  <si>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</si>
  <si>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</si>
  <si>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</si>
  <si>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</si>
  <si>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</si>
  <si>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</si>
  <si>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</si>
  <si>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</si>
  <si>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</si>
  <si>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</si>
  <si>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</si>
  <si>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</si>
  <si>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</si>
  <si>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</si>
  <si>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</si>
  <si>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</si>
  <si>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</si>
  <si>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</si>
  <si>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</si>
  <si>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</si>
  <si>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</si>
  <si>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</si>
  <si>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</si>
  <si>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</si>
  <si>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</si>
  <si>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</si>
  <si>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</si>
  <si>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</si>
  <si>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</si>
  <si>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</si>
  <si>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</si>
  <si>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</si>
  <si>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</si>
  <si>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</si>
  <si>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</si>
  <si>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</si>
  <si>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</si>
  <si>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</si>
  <si>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</si>
  <si>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</si>
  <si>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</si>
  <si>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</si>
  <si>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</si>
  <si>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</si>
  <si>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</si>
  <si>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</si>
  <si>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</si>
  <si>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</si>
  <si>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</si>
  <si>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</si>
  <si>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</si>
  <si>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</si>
  <si>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</si>
  <si>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</si>
  <si>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</si>
  <si>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</si>
  <si>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</si>
  <si>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</si>
  <si>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</si>
  <si>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</si>
  <si>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</si>
  <si>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</si>
  <si>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</si>
  <si>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</si>
  <si>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</si>
  <si>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</si>
  <si>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</si>
  <si>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</si>
  <si>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</si>
  <si>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</si>
  <si>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</si>
  <si>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</si>
  <si>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</si>
  <si>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</si>
  <si>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</si>
  <si>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</si>
  <si>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</si>
  <si>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</si>
  <si>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</si>
  <si>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</si>
  <si>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</si>
  <si>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</si>
  <si>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</si>
  <si>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</si>
  <si>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</si>
  <si>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</si>
  <si>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</si>
  <si>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</si>
  <si>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</si>
  <si>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</si>
  <si>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</si>
  <si>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</si>
  <si>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</si>
  <si>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</si>
  <si>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</si>
  <si>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</si>
  <si>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</si>
  <si>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</si>
  <si>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</si>
  <si>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</si>
  <si>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</si>
  <si>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</si>
  <si>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</si>
  <si>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</si>
  <si>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</si>
  <si>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</si>
  <si>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</si>
  <si>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</si>
  <si>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</si>
  <si>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</si>
  <si>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</si>
  <si>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</si>
  <si>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</si>
  <si>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</si>
  <si>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</si>
  <si>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</si>
  <si>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</si>
  <si>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</si>
  <si>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</si>
  <si>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</si>
  <si>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</si>
  <si>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</si>
  <si>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</si>
  <si>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</si>
  <si>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</si>
  <si>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</si>
  <si>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</si>
  <si>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</si>
  <si>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</si>
  <si>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</si>
  <si>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</si>
  <si>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</si>
  <si>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</si>
  <si>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</si>
  <si>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</si>
  <si>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</si>
  <si>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</si>
  <si>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</si>
  <si>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</si>
  <si>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</si>
  <si>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</si>
  <si>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</si>
  <si>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</si>
  <si>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</si>
  <si>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</si>
  <si>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</si>
  <si>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</si>
  <si>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</si>
  <si>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</si>
  <si>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</si>
  <si>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</si>
  <si>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</si>
  <si>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</si>
  <si>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</si>
  <si>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</si>
  <si>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</si>
  <si>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</si>
  <si>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</si>
  <si>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</si>
  <si>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</si>
  <si>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</si>
  <si>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</si>
  <si>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</si>
  <si>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</si>
  <si>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</si>
  <si>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</si>
  <si>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</si>
  <si>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</si>
  <si>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</si>
  <si>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</si>
  <si>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</si>
  <si>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</si>
  <si>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</si>
  <si>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</si>
  <si>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</si>
  <si>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</si>
  <si>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</si>
  <si>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</si>
  <si>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</si>
  <si>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</si>
  <si>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</si>
  <si>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</si>
  <si>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</si>
  <si>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</si>
  <si>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</si>
  <si>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</si>
  <si>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</si>
  <si>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</si>
  <si>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</si>
  <si>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</si>
  <si>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</si>
  <si>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</si>
  <si>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</si>
  <si>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</si>
  <si>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</si>
  <si>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</si>
  <si>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</si>
  <si>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</si>
  <si>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</si>
  <si>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</si>
  <si>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</si>
  <si>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</si>
  <si>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</si>
  <si>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</si>
  <si>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</si>
  <si>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</si>
  <si>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</si>
  <si>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</si>
  <si>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</si>
  <si>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</si>
  <si>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</si>
  <si>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</si>
  <si>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</si>
  <si>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</si>
  <si>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</si>
  <si>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</si>
  <si>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</si>
  <si>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</si>
  <si>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</si>
  <si>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</si>
  <si>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</si>
  <si>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</si>
  <si>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</si>
  <si>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</si>
  <si>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</si>
  <si>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</si>
  <si>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</si>
  <si>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</si>
  <si>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</si>
  <si>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</si>
  <si>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</si>
  <si>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</si>
  <si>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</si>
  <si>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</si>
  <si>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</si>
  <si>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</si>
  <si>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</si>
  <si>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</si>
  <si>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</si>
  <si>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</si>
  <si>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</si>
  <si>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</si>
  <si>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</si>
  <si>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</si>
  <si>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</si>
  <si>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</si>
  <si>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</si>
  <si>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</si>
  <si>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</si>
  <si>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</si>
  <si>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</si>
  <si>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</si>
  <si>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</si>
  <si>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</si>
  <si>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</si>
  <si>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</si>
  <si>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</si>
  <si>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</si>
  <si>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</si>
  <si>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</si>
  <si>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</si>
  <si>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</si>
  <si>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</si>
  <si>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</si>
  <si>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</si>
  <si>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</si>
  <si>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</si>
  <si>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</si>
  <si>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</si>
  <si>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</si>
  <si>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</si>
  <si>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</si>
  <si>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</si>
  <si>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</si>
  <si>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</si>
  <si>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</si>
  <si>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</si>
  <si>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</si>
  <si>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</si>
  <si>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</si>
  <si>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</si>
  <si>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</si>
  <si>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</si>
  <si>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</si>
  <si>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</si>
  <si>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</si>
  <si>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</si>
  <si>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</si>
  <si>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</si>
  <si>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</si>
  <si>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</si>
  <si>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</si>
  <si>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</si>
  <si>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</si>
  <si>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</si>
  <si>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</si>
  <si>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</si>
  <si>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</si>
  <si>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</si>
  <si>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</si>
  <si>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</si>
  <si>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</si>
  <si>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</si>
  <si>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</si>
  <si>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</si>
  <si>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</si>
  <si>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</si>
  <si>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</si>
  <si>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</si>
  <si>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</si>
  <si>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</si>
  <si>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</si>
  <si>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</si>
  <si>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</si>
  <si>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</si>
  <si>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</si>
  <si>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</si>
  <si>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</si>
  <si>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</si>
  <si>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</si>
  <si>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</si>
  <si>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</si>
  <si>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</si>
  <si>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</si>
  <si>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</si>
  <si>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</si>
  <si>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</si>
  <si>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</si>
  <si>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</si>
  <si>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</si>
  <si>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</si>
  <si>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</si>
  <si>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</si>
  <si>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</si>
  <si>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</si>
  <si>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</si>
  <si>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</si>
  <si>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</si>
  <si>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</si>
  <si>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</si>
  <si>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</si>
  <si>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</si>
  <si>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</si>
  <si>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</si>
  <si>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</si>
  <si>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</si>
  <si>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</si>
  <si>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</si>
  <si>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</si>
  <si>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</si>
  <si>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</si>
  <si>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</si>
  <si>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</si>
  <si>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</si>
  <si>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</si>
  <si>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</si>
  <si>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</si>
  <si>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</si>
  <si>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</si>
  <si>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</si>
  <si>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</si>
  <si>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</si>
  <si>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</si>
  <si>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</si>
  <si>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</si>
  <si>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</si>
  <si>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</si>
  <si>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</si>
  <si>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</si>
  <si>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</si>
  <si>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</si>
  <si>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</si>
  <si>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</si>
  <si>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</si>
  <si>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</si>
  <si>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</si>
  <si>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</si>
  <si>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</si>
  <si>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</si>
  <si>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</si>
  <si>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</si>
  <si>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</si>
  <si>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</si>
  <si>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</si>
  <si>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</si>
  <si>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</si>
  <si>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</si>
  <si>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</si>
  <si>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</si>
  <si>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</si>
  <si>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</si>
  <si>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</si>
  <si>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</si>
  <si>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</si>
  <si>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</si>
  <si>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</si>
  <si>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</si>
  <si>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</si>
  <si>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</si>
  <si>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</si>
  <si>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</si>
  <si>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</si>
  <si>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</si>
  <si>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</si>
  <si>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</si>
  <si>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</si>
  <si>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</si>
  <si>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</si>
  <si>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</si>
  <si>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</si>
  <si>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</si>
  <si>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</si>
  <si>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</si>
  <si>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</si>
  <si>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</si>
  <si>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</si>
  <si>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</si>
  <si>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</si>
  <si>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</si>
  <si>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</si>
  <si>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</si>
  <si>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</si>
  <si>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</si>
  <si>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</si>
  <si>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</si>
  <si>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</si>
  <si>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</si>
  <si>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</si>
  <si>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</si>
  <si>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</si>
  <si>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</si>
  <si>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</si>
  <si>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</si>
  <si>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</si>
  <si>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</si>
  <si>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</si>
  <si>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</si>
  <si>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</si>
  <si>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</si>
  <si>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</si>
  <si>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</si>
  <si>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</si>
  <si>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</si>
  <si>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</si>
  <si>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</si>
  <si>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</si>
  <si>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</si>
  <si>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</si>
  <si>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</si>
  <si>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</si>
  <si>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</si>
  <si>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</si>
  <si>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</si>
  <si>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</si>
  <si>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</si>
  <si>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</si>
  <si>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</si>
  <si>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</si>
  <si>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</si>
  <si>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</si>
  <si>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</si>
  <si>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</si>
  <si>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</si>
  <si>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</si>
  <si>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</si>
  <si>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</si>
  <si>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</si>
  <si>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</si>
  <si>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</si>
  <si>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</si>
  <si>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</si>
  <si>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</si>
  <si>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</si>
  <si>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</si>
  <si>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</si>
  <si>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</si>
  <si>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</si>
  <si>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</si>
  <si>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</si>
  <si>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</si>
  <si>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</si>
  <si>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</si>
  <si>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</si>
  <si>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</si>
  <si>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</si>
  <si>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</si>
  <si>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</si>
  <si>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</si>
  <si>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</si>
  <si>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</si>
  <si>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</si>
  <si>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</si>
  <si>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</si>
  <si>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</si>
  <si>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</si>
  <si>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</si>
  <si>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</si>
  <si>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</si>
  <si>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</si>
  <si>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</si>
  <si>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</si>
  <si>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</si>
  <si>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</si>
  <si>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</si>
  <si>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</si>
  <si>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</si>
  <si>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</si>
  <si>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</si>
  <si>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</si>
  <si>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</si>
  <si>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</si>
  <si>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</si>
  <si>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</si>
  <si>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</si>
  <si>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</si>
  <si>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</si>
  <si>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</si>
  <si>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</si>
  <si>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</si>
  <si>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</si>
  <si>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</si>
  <si>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</si>
  <si>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</si>
  <si>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</si>
  <si>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</si>
  <si>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</si>
  <si>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</si>
  <si>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</si>
  <si>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</si>
  <si>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</si>
  <si>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</si>
  <si>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</si>
  <si>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</si>
  <si>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</si>
  <si>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</si>
  <si>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</si>
  <si>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</si>
  <si>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</si>
  <si>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</si>
  <si>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</si>
  <si>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</si>
  <si>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</si>
  <si>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</si>
  <si>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</si>
  <si>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</si>
  <si>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</si>
  <si>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</si>
  <si>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</si>
  <si>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</si>
  <si>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</si>
  <si>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</si>
  <si>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</si>
  <si>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</si>
  <si>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</si>
  <si>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</si>
  <si>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</si>
  <si>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</si>
  <si>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</si>
  <si>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</si>
  <si>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</si>
  <si>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</si>
  <si>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</si>
  <si>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</si>
  <si>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</si>
  <si>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</si>
  <si>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</si>
  <si>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</si>
  <si>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</si>
  <si>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</si>
  <si>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</si>
  <si>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</si>
  <si>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</si>
  <si>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</si>
  <si>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</si>
  <si>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</si>
  <si>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</si>
  <si>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</si>
  <si>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</si>
  <si>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</si>
  <si>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</si>
  <si>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</si>
  <si>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</si>
  <si>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</si>
  <si>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</si>
  <si>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</si>
  <si>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</si>
  <si>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</si>
  <si>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</si>
  <si>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</si>
  <si>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</si>
  <si>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</si>
  <si>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</si>
  <si>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</si>
  <si>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</si>
  <si>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</si>
  <si>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</si>
  <si>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</si>
  <si>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</si>
  <si>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</si>
  <si>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</si>
  <si>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</si>
  <si>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</si>
  <si>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</si>
  <si>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</si>
  <si>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</si>
  <si>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</si>
  <si>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</si>
  <si>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</si>
  <si>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</si>
  <si>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</si>
  <si>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</si>
  <si>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</si>
  <si>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</si>
  <si>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</si>
  <si>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</si>
  <si>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</si>
  <si>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</si>
  <si>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</si>
  <si>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</si>
  <si>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</si>
  <si>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</si>
  <si>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</si>
  <si>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</si>
  <si>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</si>
  <si>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</si>
  <si>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</si>
  <si>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</si>
  <si>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</si>
  <si>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</si>
  <si>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</si>
  <si>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</si>
  <si>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</si>
  <si>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</si>
  <si>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</si>
  <si>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</si>
  <si>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</si>
  <si>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</si>
  <si>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</si>
  <si>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</si>
  <si>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</si>
  <si>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</si>
  <si>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</si>
  <si>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</si>
  <si>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</si>
  <si>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</si>
  <si>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</si>
  <si>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</si>
  <si>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</si>
  <si>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</si>
  <si>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</si>
  <si>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</si>
  <si>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</si>
  <si>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</si>
  <si>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</si>
  <si>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</si>
  <si>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</si>
  <si>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</si>
  <si>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</si>
  <si>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</si>
  <si>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</si>
  <si>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</si>
  <si>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</si>
  <si>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</si>
  <si>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</si>
  <si>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</si>
  <si>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</si>
  <si>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</si>
  <si>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</si>
  <si>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</si>
  <si>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</si>
  <si>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</si>
  <si>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</si>
  <si>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</si>
  <si>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</si>
  <si>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</si>
  <si>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</si>
  <si>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</si>
  <si>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</si>
  <si>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</si>
  <si>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</si>
  <si>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</si>
  <si>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</si>
  <si>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</si>
  <si>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</si>
  <si>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</si>
  <si>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</si>
  <si>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</si>
  <si>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</si>
  <si>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</si>
  <si>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</si>
  <si>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</si>
  <si>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</si>
  <si>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</si>
  <si>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</si>
  <si>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</si>
  <si>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</si>
  <si>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</si>
  <si>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</si>
  <si>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</si>
  <si>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</si>
  <si>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</si>
  <si>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</si>
  <si>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</si>
  <si>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</si>
  <si>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</si>
  <si>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</si>
  <si>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</si>
  <si>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</si>
  <si>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</si>
  <si>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</si>
  <si>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</si>
  <si>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</si>
  <si>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</si>
  <si>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</si>
  <si>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</si>
  <si>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</si>
  <si>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</si>
  <si>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</si>
  <si>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</si>
  <si>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</si>
  <si>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</si>
  <si>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</si>
  <si>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</si>
  <si>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</si>
  <si>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</si>
  <si>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</si>
  <si>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</si>
  <si>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</si>
  <si>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</si>
  <si>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</si>
  <si>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</si>
  <si>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</si>
  <si>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</si>
  <si>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</si>
  <si>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</si>
  <si>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</si>
  <si>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</si>
  <si>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</si>
  <si>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</si>
  <si>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</si>
  <si>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</si>
  <si>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</si>
  <si>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</si>
  <si>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</si>
  <si>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</si>
  <si>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</si>
  <si>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</si>
  <si>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</si>
  <si>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</si>
  <si>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</si>
  <si>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</si>
  <si>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</si>
  <si>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</si>
  <si>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</si>
  <si>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</si>
  <si>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</si>
  <si>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</si>
  <si>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</si>
  <si>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</si>
  <si>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</si>
  <si>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</si>
  <si>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</si>
  <si>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</si>
  <si>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</si>
  <si>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</si>
  <si>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</si>
  <si>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</si>
  <si>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</si>
  <si>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</si>
  <si>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</si>
  <si>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</si>
  <si>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</si>
  <si>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</si>
  <si>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</si>
  <si>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</si>
  <si>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</si>
  <si>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</si>
  <si>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</si>
  <si>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</si>
  <si>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</si>
  <si>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</si>
  <si>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</si>
  <si>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</si>
  <si>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</si>
  <si>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</si>
  <si>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</si>
  <si>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</si>
  <si>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</si>
  <si>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</si>
  <si>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</si>
  <si>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</si>
  <si>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</si>
  <si>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</si>
  <si>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</si>
  <si>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</si>
  <si>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</si>
  <si>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</si>
  <si>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</si>
  <si>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</si>
  <si>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</si>
  <si>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</si>
  <si>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</si>
  <si>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</si>
  <si>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</si>
  <si>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</si>
  <si>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</si>
  <si>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</si>
  <si>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</si>
  <si>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</si>
  <si>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</si>
  <si>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</si>
  <si>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</si>
  <si>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</si>
  <si>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</si>
  <si>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</si>
  <si>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</si>
  <si>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</si>
  <si>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</si>
  <si>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</si>
  <si>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</si>
  <si>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</si>
  <si>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</si>
  <si>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</si>
  <si>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</si>
  <si>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</si>
  <si>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</si>
  <si>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</si>
  <si>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</si>
  <si>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</si>
  <si>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</si>
  <si>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</si>
  <si>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</si>
  <si>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</si>
  <si>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</si>
  <si>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</si>
  <si>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</si>
  <si>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</si>
  <si>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</si>
  <si>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</si>
  <si>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</si>
  <si>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</si>
  <si>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</si>
  <si>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</si>
  <si>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</si>
  <si>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</si>
  <si>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</si>
  <si>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</si>
  <si>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</si>
  <si>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</si>
  <si>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</si>
  <si>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</si>
  <si>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</si>
  <si>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</si>
  <si>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</si>
  <si>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</si>
  <si>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</si>
  <si>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</si>
  <si>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</si>
  <si>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</si>
  <si>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</si>
  <si>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</si>
  <si>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</si>
  <si>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</si>
  <si>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</si>
  <si>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</si>
  <si>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</si>
  <si>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</si>
  <si>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</si>
  <si>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</si>
  <si>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</si>
  <si>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</si>
  <si>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</si>
  <si>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</si>
  <si>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</si>
  <si>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</si>
  <si>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</si>
  <si>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</si>
  <si>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</si>
  <si>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</si>
  <si>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</si>
  <si>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</si>
  <si>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</si>
  <si>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</si>
  <si>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</si>
  <si>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</si>
  <si>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</si>
  <si>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</si>
  <si>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</si>
  <si>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</si>
  <si>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</si>
  <si>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</si>
  <si>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</si>
  <si>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</si>
  <si>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</si>
  <si>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</si>
  <si>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</si>
  <si>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</si>
  <si>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</si>
  <si>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</si>
  <si>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</si>
  <si>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</si>
  <si>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</si>
  <si>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</si>
  <si>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</si>
  <si>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</si>
  <si>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</si>
  <si>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</si>
  <si>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</si>
  <si>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</si>
  <si>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</si>
  <si>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</si>
  <si>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</si>
  <si>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</si>
  <si>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</si>
  <si>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</si>
  <si>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</si>
  <si>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</si>
  <si>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</si>
  <si>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</si>
  <si>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</si>
  <si>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</si>
  <si>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</si>
  <si>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</si>
  <si>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</si>
  <si>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</si>
  <si>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</si>
  <si>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</si>
  <si>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</si>
  <si>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</si>
  <si>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</si>
  <si>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</si>
  <si>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</si>
  <si>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</si>
  <si>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</si>
  <si>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</si>
  <si>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</si>
  <si>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</si>
  <si>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</si>
  <si>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</si>
  <si>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</si>
  <si>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</si>
  <si>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</si>
  <si>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</si>
  <si>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</si>
  <si>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</si>
  <si>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</si>
  <si>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</si>
  <si>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</si>
  <si>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</si>
  <si>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</si>
  <si>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</si>
  <si>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</si>
  <si>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</si>
  <si>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</si>
  <si>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</si>
  <si>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</si>
  <si>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</si>
  <si>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</si>
  <si>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</si>
  <si>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</si>
  <si>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</si>
  <si>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</si>
  <si>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</si>
  <si>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</si>
  <si>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</si>
  <si>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</si>
  <si>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</si>
  <si>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</si>
  <si>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</si>
  <si>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</si>
  <si>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</si>
  <si>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</si>
  <si>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</si>
  <si>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</si>
  <si>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</si>
  <si>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</si>
  <si>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</si>
  <si>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</si>
  <si>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</si>
  <si>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</si>
  <si>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</si>
  <si>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</si>
  <si>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</si>
  <si>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</si>
  <si>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</si>
  <si>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</si>
  <si>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</si>
  <si>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</si>
  <si>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</si>
  <si>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</si>
  <si>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</si>
  <si>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</si>
  <si>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</si>
  <si>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</si>
  <si>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</si>
  <si>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</si>
  <si>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</si>
  <si>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</si>
  <si>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</si>
  <si>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</si>
  <si>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</si>
  <si>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</si>
  <si>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</si>
  <si>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</si>
  <si>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</si>
  <si>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</si>
  <si>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</si>
  <si>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</si>
  <si>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</si>
  <si>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</si>
  <si>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</si>
  <si>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</si>
  <si>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</si>
  <si>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</si>
  <si>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</si>
  <si>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</si>
  <si>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</si>
  <si>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</si>
  <si>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</si>
  <si>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</si>
  <si>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</si>
  <si>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</si>
  <si>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</si>
  <si>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</si>
  <si>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</si>
  <si>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</si>
  <si>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</si>
  <si>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</si>
  <si>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</si>
  <si>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</si>
  <si>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</si>
  <si>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</si>
  <si>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</si>
  <si>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</si>
  <si>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</si>
  <si>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</si>
  <si>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</si>
  <si>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</si>
  <si>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</si>
  <si>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</si>
  <si>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</si>
  <si>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</si>
  <si>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</si>
  <si>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</si>
  <si>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</si>
  <si>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</si>
  <si>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</si>
  <si>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</si>
  <si>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</si>
  <si>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</si>
  <si>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</si>
  <si>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</si>
  <si>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</si>
  <si>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</si>
  <si>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</si>
  <si>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</si>
  <si>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</si>
  <si>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</si>
  <si>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</si>
  <si>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</si>
  <si>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</si>
  <si>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</si>
  <si>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</si>
  <si>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</si>
  <si>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</si>
  <si>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</si>
  <si>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</si>
  <si>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</si>
  <si>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</si>
  <si>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</si>
  <si>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</si>
  <si>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</si>
  <si>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</si>
  <si>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</si>
  <si>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</si>
  <si>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</si>
  <si>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</si>
  <si>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</si>
  <si>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</si>
  <si>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</si>
  <si>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</si>
  <si>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</si>
  <si>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</si>
  <si>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</si>
  <si>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</si>
  <si>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</si>
  <si>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</si>
  <si>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</si>
  <si>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</si>
  <si>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</si>
  <si>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</si>
  <si>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</si>
  <si>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</si>
  <si>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</si>
  <si>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</si>
  <si>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</si>
  <si>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</si>
  <si>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</si>
  <si>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</si>
  <si>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</si>
  <si>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</si>
  <si>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</si>
  <si>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</si>
  <si>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</si>
  <si>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</si>
  <si>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</si>
  <si>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</si>
  <si>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</si>
  <si>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</si>
  <si>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</si>
  <si>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</si>
  <si>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</si>
  <si>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</si>
  <si>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</si>
  <si>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</si>
  <si>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</si>
  <si>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</si>
  <si>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</si>
  <si>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</si>
  <si>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</si>
  <si>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</si>
  <si>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</si>
  <si>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</si>
  <si>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</si>
  <si>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</si>
  <si>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</si>
  <si>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</si>
  <si>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</si>
  <si>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</si>
  <si>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</si>
  <si>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</si>
  <si>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</si>
  <si>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</si>
  <si>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</si>
  <si>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</si>
  <si>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</si>
  <si>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</si>
  <si>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</si>
  <si>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</si>
  <si>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</si>
  <si>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</si>
  <si>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</si>
  <si>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</si>
  <si>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</si>
  <si>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</si>
  <si>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</si>
  <si>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</si>
  <si>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</si>
  <si>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</si>
  <si>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</si>
  <si>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</si>
  <si>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</si>
  <si>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</si>
  <si>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</si>
  <si>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</si>
  <si>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</si>
  <si>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</si>
  <si>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</si>
  <si>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</si>
  <si>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</si>
  <si>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</si>
  <si>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</si>
  <si>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</si>
  <si>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</si>
  <si>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</si>
  <si>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</si>
  <si>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</si>
  <si>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</si>
  <si>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</si>
  <si>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</si>
  <si>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</si>
  <si>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</si>
  <si>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</si>
  <si>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</si>
  <si>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</si>
  <si>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</si>
  <si>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</si>
  <si>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</si>
  <si>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</si>
  <si>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</si>
  <si>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</si>
  <si>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</si>
  <si>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</si>
  <si>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</si>
  <si>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</si>
  <si>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</si>
  <si>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</si>
  <si>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</si>
  <si>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</si>
  <si>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</si>
  <si>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</si>
  <si>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</si>
  <si>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</si>
  <si>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</si>
  <si>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</si>
  <si>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</si>
  <si>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</si>
  <si>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</si>
  <si>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</si>
  <si>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</si>
  <si>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</si>
  <si>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</si>
  <si>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</si>
  <si>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</si>
  <si>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</si>
  <si>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</si>
  <si>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</si>
  <si>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</si>
  <si>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</si>
  <si>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</si>
  <si>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</si>
  <si>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</si>
  <si>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</si>
  <si>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</si>
  <si>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</si>
  <si>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</si>
  <si>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</si>
  <si>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</si>
  <si>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</si>
  <si>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</si>
  <si>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</si>
  <si>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</si>
  <si>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</si>
  <si>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</si>
  <si>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</si>
  <si>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</si>
  <si>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</si>
  <si>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</si>
  <si>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</si>
  <si>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</si>
  <si>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</si>
  <si>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</si>
  <si>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</si>
  <si>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</si>
  <si>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</si>
  <si>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</si>
  <si>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</si>
  <si>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</si>
  <si>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</si>
  <si>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</si>
  <si>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</si>
  <si>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</si>
  <si>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</si>
  <si>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</si>
  <si>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</si>
  <si>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</si>
  <si>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</si>
  <si>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</si>
  <si>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</si>
  <si>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</si>
  <si>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</si>
  <si>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</si>
  <si>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</si>
  <si>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</si>
  <si>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</si>
  <si>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</si>
  <si>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</si>
  <si>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</si>
  <si>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</si>
  <si>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</si>
  <si>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</si>
  <si>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</si>
  <si>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</si>
  <si>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</si>
  <si>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</si>
  <si>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</si>
  <si>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</si>
  <si>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</si>
  <si>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</si>
  <si>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</si>
  <si>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</si>
  <si>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</si>
  <si>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</si>
  <si>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</si>
  <si>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</si>
  <si>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</si>
  <si>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</si>
  <si>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</si>
  <si>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</si>
  <si>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</si>
  <si>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</si>
  <si>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</si>
  <si>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</si>
  <si>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</si>
  <si>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</si>
  <si>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</si>
  <si>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</si>
  <si>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</si>
  <si>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</si>
  <si>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</si>
  <si>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</si>
  <si>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</si>
  <si>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</si>
  <si>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</si>
  <si>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</si>
  <si>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</si>
  <si>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</si>
  <si>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</si>
  <si>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</si>
  <si>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</si>
  <si>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</si>
  <si>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</si>
  <si>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</si>
  <si>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</si>
  <si>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</si>
  <si>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</si>
  <si>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</si>
  <si>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</si>
  <si>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</si>
  <si>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</si>
  <si>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</si>
  <si>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</si>
  <si>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</si>
  <si>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</si>
  <si>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</si>
  <si>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</si>
  <si>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</si>
  <si>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</si>
  <si>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</si>
  <si>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</si>
  <si>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</si>
  <si>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</si>
  <si>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</si>
  <si>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</si>
  <si>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</si>
  <si>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</si>
  <si>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</si>
  <si>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</si>
  <si>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</si>
  <si>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</si>
  <si>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</si>
  <si>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</si>
  <si>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</si>
  <si>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</si>
  <si>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</si>
  <si>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</si>
  <si>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</si>
  <si>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</si>
  <si>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</si>
  <si>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</si>
  <si>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</si>
  <si>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</si>
  <si>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</si>
  <si>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</si>
  <si>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</si>
  <si>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</si>
  <si>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</si>
  <si>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</si>
  <si>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</si>
  <si>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</si>
  <si>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</si>
  <si>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</si>
  <si>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</si>
  <si>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</si>
  <si>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</si>
  <si>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</si>
  <si>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</si>
  <si>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</si>
  <si>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</si>
  <si>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</si>
  <si>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</si>
  <si>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</si>
  <si>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</si>
  <si>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</si>
  <si>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</si>
  <si>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</si>
  <si>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</si>
  <si>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</si>
  <si>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</si>
  <si>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</si>
  <si>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</si>
  <si>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</si>
  <si>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</si>
  <si>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</si>
  <si>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</si>
  <si>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</si>
  <si>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</si>
  <si>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</si>
  <si>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</si>
  <si>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</si>
  <si>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</si>
  <si>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</si>
  <si>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</si>
  <si>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</si>
  <si>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</si>
  <si>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</si>
  <si>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</si>
  <si>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</si>
  <si>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</si>
  <si>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</si>
  <si>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</si>
  <si>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</si>
  <si>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</si>
  <si>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</si>
  <si>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</si>
  <si>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</si>
  <si>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</si>
  <si>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</si>
  <si>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</si>
  <si>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</si>
  <si>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</si>
  <si>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</si>
  <si>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</si>
  <si>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</si>
  <si>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</si>
  <si>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</si>
  <si>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</si>
  <si>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</si>
  <si>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</si>
  <si>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</si>
  <si>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</si>
  <si>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</si>
  <si>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</si>
  <si>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</si>
  <si>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</si>
  <si>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</si>
  <si>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</si>
  <si>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</si>
  <si>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</si>
  <si>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</si>
  <si>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</si>
  <si>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</si>
  <si>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</si>
  <si>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</si>
  <si>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</si>
  <si>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</si>
  <si>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</si>
  <si>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</si>
  <si>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</si>
  <si>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</si>
  <si>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</si>
  <si>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</si>
  <si>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</si>
  <si>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</si>
  <si>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</si>
  <si>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</si>
  <si>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</si>
  <si>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</si>
  <si>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</si>
  <si>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</si>
  <si>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</si>
  <si>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</si>
  <si>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</si>
  <si>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</si>
  <si>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</si>
  <si>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</si>
  <si>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</si>
  <si>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</si>
  <si>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</si>
  <si>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</si>
  <si>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</si>
  <si>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</si>
  <si>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</si>
  <si>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</si>
  <si>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</si>
  <si>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</si>
  <si>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</si>
  <si>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</si>
  <si>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</si>
  <si>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</si>
  <si>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</si>
  <si>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</si>
  <si>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</si>
  <si>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</si>
  <si>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</si>
  <si>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</si>
  <si>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</si>
  <si>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</si>
  <si>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</si>
  <si>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</si>
  <si>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</si>
  <si>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</si>
  <si>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</si>
  <si>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</si>
  <si>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</si>
  <si>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</si>
  <si>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</si>
  <si>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</si>
  <si>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</si>
  <si>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</si>
  <si>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</si>
  <si>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</si>
  <si>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</si>
  <si>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</si>
  <si>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</si>
  <si>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</si>
  <si>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</si>
  <si>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</si>
  <si>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</si>
  <si>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</si>
  <si>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</si>
  <si>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</si>
  <si>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</si>
  <si>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</si>
  <si>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</si>
  <si>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</si>
  <si>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</si>
  <si>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</si>
  <si>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</si>
  <si>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</si>
  <si>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</si>
  <si>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</si>
  <si>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</si>
  <si>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</si>
  <si>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</si>
  <si>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</si>
  <si>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</si>
  <si>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</si>
  <si>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</si>
  <si>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</si>
  <si>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</si>
  <si>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</si>
  <si>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</si>
  <si>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</si>
  <si>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</si>
  <si>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</si>
  <si>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</si>
  <si>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</si>
  <si>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</si>
  <si>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</si>
  <si>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</si>
  <si>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</si>
  <si>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</si>
  <si>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</si>
  <si>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</si>
  <si>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</si>
  <si>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</si>
  <si>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</si>
  <si>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</si>
  <si>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</si>
  <si>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</si>
  <si>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</si>
  <si>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</si>
  <si>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</si>
  <si>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</si>
  <si>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</si>
  <si>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</si>
  <si>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</si>
  <si>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</si>
  <si>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</si>
  <si>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</si>
  <si>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</si>
  <si>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</si>
  <si>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</si>
  <si>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</si>
  <si>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</si>
  <si>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</si>
  <si>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</si>
  <si>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</si>
  <si>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</si>
  <si>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</si>
  <si>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</si>
  <si>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</si>
  <si>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</si>
  <si>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</si>
  <si>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</si>
  <si>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</si>
  <si>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</si>
  <si>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</si>
  <si>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</si>
  <si>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</si>
  <si>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</si>
  <si>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</si>
  <si>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</si>
  <si>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</si>
  <si>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</si>
  <si>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</si>
  <si>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</si>
  <si>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</si>
  <si>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</si>
  <si>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</si>
  <si>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</si>
  <si>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</si>
  <si>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</si>
  <si>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</si>
  <si>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</si>
  <si>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</si>
  <si>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</si>
  <si>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</si>
  <si>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</si>
  <si>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</si>
  <si>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</si>
  <si>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</si>
  <si>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</si>
  <si>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</si>
  <si>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</si>
  <si>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</si>
  <si>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</si>
  <si>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</si>
  <si>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</si>
  <si>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</si>
  <si>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</si>
  <si>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</si>
  <si>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</si>
  <si>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</si>
  <si>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</si>
  <si>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</si>
  <si>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</si>
  <si>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</si>
  <si>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</si>
  <si>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</si>
  <si>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</si>
  <si>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</si>
  <si>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</si>
  <si>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</si>
  <si>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</si>
  <si>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</si>
  <si>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</si>
  <si>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</si>
  <si>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</si>
  <si>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</si>
  <si>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</si>
  <si>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</si>
  <si>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</si>
  <si>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</si>
  <si>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</si>
  <si>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</si>
  <si>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</si>
  <si>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</si>
  <si>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</si>
  <si>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</si>
  <si>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</si>
  <si>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</si>
  <si>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</si>
  <si>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</si>
  <si>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</si>
  <si>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</si>
  <si>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</si>
  <si>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</si>
  <si>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</si>
  <si>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</si>
  <si>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</si>
  <si>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</si>
  <si>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</si>
  <si>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</si>
  <si>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</si>
  <si>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</si>
  <si>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</si>
  <si>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</si>
  <si>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</si>
  <si>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</si>
  <si>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</si>
  <si>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</si>
  <si>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</si>
  <si>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</si>
  <si>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</si>
  <si>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</si>
  <si>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</si>
  <si>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</si>
  <si>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</si>
  <si>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</si>
  <si>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</si>
  <si>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</si>
  <si>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</si>
  <si>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</si>
  <si>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</si>
  <si>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</si>
  <si>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</si>
  <si>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</si>
  <si>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</si>
  <si>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</si>
  <si>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</si>
  <si>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</si>
  <si>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</si>
  <si>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</si>
  <si>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</si>
  <si>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</si>
  <si>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</si>
  <si>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</si>
  <si>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</si>
  <si>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</si>
  <si>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</si>
  <si>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</si>
  <si>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</si>
  <si>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</si>
  <si>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</si>
  <si>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</si>
  <si>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</si>
  <si>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</si>
  <si>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</si>
  <si>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</si>
  <si>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</si>
  <si>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</si>
  <si>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</si>
  <si>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</si>
  <si>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</si>
  <si>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</si>
  <si>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</si>
  <si>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</si>
  <si>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</si>
  <si>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</si>
  <si>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</si>
  <si>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</si>
  <si>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</si>
  <si>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</si>
  <si>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</si>
  <si>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</si>
  <si>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</si>
  <si>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</si>
  <si>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</si>
  <si>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</si>
  <si>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</si>
  <si>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</si>
  <si>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</si>
  <si>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</si>
  <si>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</si>
  <si>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</si>
  <si>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</si>
  <si>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</si>
  <si>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</si>
  <si>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</si>
  <si>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</si>
  <si>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</si>
  <si>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</si>
  <si>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</si>
  <si>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</si>
  <si>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</si>
  <si>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</si>
  <si>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</si>
  <si>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</si>
  <si>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</si>
  <si>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</si>
  <si>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</si>
  <si>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</si>
  <si>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</si>
  <si>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</si>
  <si>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</si>
  <si>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</si>
  <si>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</si>
  <si>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</si>
  <si>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</si>
  <si>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</si>
  <si>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</si>
  <si>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</si>
  <si>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</si>
  <si>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</si>
  <si>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</si>
  <si>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</si>
  <si>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</si>
  <si>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</si>
  <si>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</si>
  <si>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</si>
  <si>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</si>
  <si>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</si>
  <si>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</si>
  <si>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</si>
  <si>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</si>
  <si>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</si>
  <si>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</si>
  <si>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</si>
  <si>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</si>
  <si>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</si>
  <si>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</si>
  <si>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</si>
  <si>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</si>
  <si>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</si>
  <si>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</si>
  <si>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</si>
  <si>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</si>
  <si>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</si>
  <si>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</si>
  <si>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</si>
  <si>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</si>
  <si>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</si>
  <si>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</si>
  <si>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</si>
  <si>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</si>
  <si>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</si>
  <si>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</si>
  <si>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</si>
  <si>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</si>
  <si>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</si>
  <si>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</si>
  <si>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</si>
  <si>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</si>
  <si>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</si>
  <si>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</si>
  <si>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</si>
  <si>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</si>
  <si>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</si>
  <si>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</si>
  <si>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</si>
  <si>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</si>
  <si>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</si>
  <si>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</si>
  <si>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</si>
  <si>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</si>
  <si>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</si>
  <si>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</si>
  <si>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</si>
  <si>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</si>
  <si>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</si>
  <si>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</si>
  <si>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</si>
  <si>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</si>
  <si>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</si>
  <si>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</si>
  <si>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</si>
  <si>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</si>
  <si>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</si>
  <si>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</si>
  <si>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</si>
  <si>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</si>
  <si>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</si>
  <si>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</si>
  <si>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</si>
  <si>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</si>
  <si>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</si>
  <si>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</si>
  <si>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</si>
  <si>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</si>
  <si>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</si>
  <si>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</si>
  <si>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</si>
  <si>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</si>
  <si>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</si>
  <si>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</si>
  <si>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</si>
  <si>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</si>
  <si>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</si>
  <si>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</si>
  <si>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</si>
  <si>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</si>
  <si>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</si>
  <si>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</si>
  <si>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</si>
  <si>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</si>
  <si>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</si>
  <si>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</si>
  <si>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</si>
  <si>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</si>
  <si>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</si>
  <si>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</si>
  <si>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</si>
  <si>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</si>
  <si>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</si>
  <si>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</si>
  <si>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</si>
  <si>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</si>
  <si>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</si>
  <si>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</si>
  <si>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</si>
  <si>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</si>
  <si>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</si>
  <si>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</si>
  <si>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</si>
  <si>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</si>
  <si>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</si>
  <si>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</si>
  <si>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</si>
  <si>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</si>
  <si>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</si>
  <si>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</si>
  <si>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</si>
  <si>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</si>
  <si>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</si>
  <si>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</si>
  <si>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</si>
  <si>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</si>
  <si>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</si>
  <si>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</si>
  <si>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</si>
  <si>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</si>
  <si>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</si>
  <si>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</si>
  <si>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</si>
  <si>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</si>
  <si>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</si>
  <si>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</si>
  <si>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</si>
  <si>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</si>
  <si>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</si>
  <si>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</si>
  <si>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</si>
  <si>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</si>
  <si>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</si>
  <si>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</si>
  <si>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</si>
  <si>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</si>
  <si>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</si>
  <si>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</si>
  <si>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</si>
  <si>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</si>
  <si>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</si>
  <si>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</si>
  <si>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</si>
  <si>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</si>
  <si>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</si>
  <si>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</si>
  <si>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</si>
  <si>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</si>
  <si>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</si>
  <si>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</si>
  <si>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</si>
  <si>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</si>
  <si>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</si>
  <si>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</si>
  <si>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</si>
  <si>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</si>
  <si>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</si>
  <si>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</si>
  <si>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</si>
  <si>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</si>
  <si>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</si>
  <si>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</si>
  <si>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</si>
  <si>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</si>
  <si>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</si>
  <si>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</si>
  <si>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</si>
  <si>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</si>
  <si>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</si>
  <si>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</si>
  <si>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</si>
  <si>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</si>
  <si>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</si>
  <si>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</si>
  <si>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</si>
  <si>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</si>
  <si>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</si>
  <si>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</si>
  <si>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</si>
  <si>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</si>
  <si>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</si>
  <si>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</si>
  <si>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</si>
  <si>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</si>
  <si>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</si>
  <si>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</si>
  <si>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</si>
  <si>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</si>
  <si>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</si>
  <si>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</si>
  <si>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</si>
  <si>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</si>
  <si>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</si>
  <si>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</si>
  <si>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</si>
  <si>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</si>
  <si>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</si>
  <si>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</si>
  <si>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</si>
  <si>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</si>
  <si>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</si>
  <si>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</si>
  <si>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</si>
  <si>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</si>
  <si>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</si>
  <si>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</si>
  <si>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</si>
  <si>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</si>
  <si>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</si>
  <si>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</si>
  <si>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</si>
  <si>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</si>
  <si>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</si>
  <si>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</si>
  <si>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</si>
  <si>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</si>
  <si>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</si>
  <si>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</si>
  <si>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</si>
  <si>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</si>
  <si>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</si>
  <si>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</si>
  <si>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</si>
  <si>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</si>
  <si>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</si>
  <si>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</si>
  <si>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</si>
  <si>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</si>
  <si>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</si>
  <si>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</si>
  <si>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</si>
  <si>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</si>
  <si>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</si>
  <si>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</si>
  <si>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</si>
  <si>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</si>
  <si>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</si>
  <si>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</si>
  <si>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</si>
  <si>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</si>
  <si>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</si>
  <si>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</si>
  <si>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</si>
  <si>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</si>
  <si>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</si>
  <si>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</si>
  <si>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</si>
  <si>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</si>
  <si>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</si>
  <si>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</si>
  <si>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</si>
  <si>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</si>
  <si>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</si>
  <si>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</si>
  <si>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</si>
  <si>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</si>
  <si>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</si>
  <si>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</si>
  <si>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</si>
  <si>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</si>
  <si>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</si>
  <si>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</si>
  <si>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</si>
  <si>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</si>
  <si>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</si>
  <si>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</si>
  <si>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</si>
  <si>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</si>
  <si>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</si>
  <si>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</si>
  <si>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</si>
  <si>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</si>
  <si>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</si>
  <si>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</si>
  <si>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</si>
  <si>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</si>
  <si>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</si>
  <si>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</si>
  <si>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</si>
  <si>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</si>
  <si>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</si>
  <si>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</si>
  <si>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</si>
  <si>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</si>
  <si>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</si>
  <si>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</si>
  <si>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</si>
  <si>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</si>
  <si>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</si>
  <si>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</si>
  <si>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</si>
  <si>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</si>
  <si>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</si>
  <si>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</si>
  <si>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</si>
  <si>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</si>
  <si>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</si>
  <si>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</si>
  <si>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</si>
  <si>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</si>
  <si>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</si>
  <si>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</si>
  <si>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</si>
  <si>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</si>
  <si>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</si>
  <si>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</si>
  <si>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</si>
  <si>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</si>
  <si>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</si>
  <si>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</si>
  <si>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</si>
  <si>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</si>
  <si>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</si>
  <si>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</si>
  <si>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</si>
  <si>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</si>
  <si>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</si>
  <si>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</si>
  <si>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</si>
  <si>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</si>
  <si>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</si>
  <si>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</si>
  <si>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</si>
  <si>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</si>
  <si>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</si>
  <si>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</si>
  <si>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</si>
  <si>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</si>
  <si>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</si>
  <si>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</si>
  <si>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</si>
  <si>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</si>
  <si>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</si>
  <si>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</si>
  <si>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</si>
  <si>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</si>
  <si>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</si>
  <si>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</si>
  <si>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</si>
  <si>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</si>
  <si>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</si>
  <si>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</si>
  <si>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</si>
  <si>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</si>
  <si>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</si>
  <si>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</si>
  <si>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</si>
  <si>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</si>
  <si>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</si>
  <si>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</si>
  <si>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</si>
  <si>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</si>
  <si>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</si>
  <si>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</si>
  <si>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</si>
  <si>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</si>
  <si>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</si>
  <si>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</si>
  <si>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</si>
  <si>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</si>
  <si>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</si>
  <si>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</si>
  <si>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</si>
  <si>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</si>
  <si>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</si>
  <si>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</si>
  <si>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</si>
  <si>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</si>
  <si>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</si>
  <si>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</si>
  <si>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</si>
  <si>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</si>
  <si>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</si>
  <si>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</si>
  <si>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</si>
  <si>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</si>
  <si>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</si>
  <si>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</si>
  <si>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</si>
  <si>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</si>
  <si>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</si>
  <si>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</si>
  <si>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</si>
  <si>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</si>
  <si>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</si>
  <si>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</si>
  <si>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</si>
  <si>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</si>
  <si>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</si>
  <si>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</si>
  <si>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</si>
  <si>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</si>
  <si>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</si>
  <si>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</si>
  <si>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</si>
  <si>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</si>
  <si>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</si>
  <si>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</si>
  <si>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</si>
  <si>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</si>
  <si>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</si>
  <si>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</si>
  <si>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</si>
  <si>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</si>
  <si>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</si>
  <si>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</si>
  <si>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</si>
  <si>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</si>
  <si>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</si>
  <si>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</si>
  <si>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</si>
  <si>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</si>
  <si>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</si>
  <si>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</si>
  <si>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</si>
  <si>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</si>
  <si>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</si>
  <si>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</si>
  <si>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</si>
  <si>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</si>
  <si>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</si>
  <si>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</si>
  <si>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</si>
  <si>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</si>
  <si>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</si>
  <si>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</si>
  <si>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</si>
  <si>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</si>
  <si>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</si>
  <si>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</si>
  <si>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</si>
  <si>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</si>
  <si>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</si>
  <si>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</si>
  <si>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</si>
  <si>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</si>
  <si>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</si>
  <si>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</si>
  <si>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</si>
  <si>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</si>
  <si>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</si>
  <si>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</si>
  <si>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</si>
  <si>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</si>
  <si>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</si>
  <si>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</si>
  <si>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</si>
  <si>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</si>
  <si>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</si>
  <si>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</si>
  <si>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</si>
  <si>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</si>
  <si>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</si>
  <si>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</si>
  <si>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</si>
  <si>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</si>
  <si>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</si>
  <si>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</si>
  <si>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</si>
  <si>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</si>
  <si>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</si>
  <si>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</si>
  <si>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</si>
  <si>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</si>
  <si>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</si>
  <si>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</si>
  <si>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</si>
  <si>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</si>
  <si>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</si>
  <si>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</si>
  <si>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</si>
  <si>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</si>
  <si>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</si>
  <si>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</si>
  <si>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</si>
  <si>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</si>
  <si>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</si>
  <si>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</si>
  <si>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</si>
  <si>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</si>
  <si>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</si>
  <si>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</si>
  <si>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</si>
  <si>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</si>
  <si>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</si>
  <si>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</si>
  <si>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</si>
  <si>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</si>
  <si>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</si>
  <si>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</si>
  <si>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</si>
  <si>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</si>
  <si>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</si>
  <si>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</si>
  <si>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</si>
  <si>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</si>
  <si>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</si>
  <si>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</si>
  <si>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</si>
  <si>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</si>
  <si>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</si>
  <si>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</si>
  <si>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</si>
  <si>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</si>
  <si>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</si>
  <si>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</si>
  <si>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</si>
  <si>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</si>
  <si>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</si>
  <si>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</si>
  <si>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</si>
  <si>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</si>
  <si>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</si>
  <si>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</si>
  <si>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</si>
  <si>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</si>
  <si>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</si>
  <si>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</si>
  <si>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</si>
  <si>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</si>
  <si>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</si>
  <si>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</si>
  <si>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</si>
  <si>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</si>
  <si>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</si>
  <si>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</si>
  <si>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</si>
  <si>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</si>
  <si>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</si>
  <si>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</si>
  <si>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</si>
  <si>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</si>
  <si>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</si>
  <si>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</si>
  <si>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</si>
  <si>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</si>
  <si>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</si>
  <si>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</si>
  <si>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</si>
  <si>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</si>
  <si>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</si>
  <si>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</si>
  <si>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</si>
  <si>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</si>
  <si>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</si>
  <si>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</si>
  <si>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</si>
  <si>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</si>
  <si>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</si>
  <si>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</si>
  <si>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</si>
  <si>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</si>
  <si>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</si>
  <si>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</si>
  <si>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</si>
  <si>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</si>
  <si>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</si>
  <si>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</si>
  <si>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</si>
  <si>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</si>
  <si>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</si>
  <si>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</si>
  <si>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</si>
  <si>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</si>
  <si>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</si>
  <si>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</si>
  <si>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</si>
  <si>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</si>
  <si>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</si>
  <si>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</si>
  <si>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</si>
  <si>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</si>
  <si>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</si>
  <si>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</si>
  <si>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</si>
  <si>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</si>
  <si>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</si>
  <si>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</si>
  <si>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</si>
  <si>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</si>
  <si>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</si>
  <si>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</si>
  <si>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</si>
  <si>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</si>
  <si>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</si>
  <si>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</si>
  <si>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</si>
  <si>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</si>
  <si>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</si>
  <si>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</si>
  <si>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</si>
  <si>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</si>
  <si>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</si>
  <si>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</si>
  <si>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</si>
  <si>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</si>
  <si>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</si>
  <si>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</si>
  <si>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</si>
  <si>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</si>
  <si>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</si>
  <si>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</si>
  <si>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</si>
  <si>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</si>
  <si>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</si>
  <si>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</si>
  <si>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</si>
  <si>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</si>
  <si>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</si>
  <si>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</si>
  <si>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</si>
  <si>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</si>
  <si>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</si>
  <si>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</si>
  <si>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</si>
  <si>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</si>
  <si>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</si>
  <si>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</si>
  <si>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</si>
  <si>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</si>
  <si>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</si>
  <si>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</si>
  <si>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</si>
  <si>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</si>
  <si>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</si>
  <si>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</si>
  <si>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</si>
  <si>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</si>
  <si>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</si>
  <si>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</si>
  <si>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</si>
  <si>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</si>
  <si>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</si>
  <si>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</si>
  <si>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</si>
  <si>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</si>
  <si>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</si>
  <si>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</si>
  <si>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</si>
  <si>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</si>
  <si>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</si>
  <si>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</si>
  <si>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</si>
  <si>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</si>
  <si>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</si>
  <si>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</si>
  <si>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</si>
  <si>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</si>
  <si>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</si>
  <si>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</si>
  <si>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</si>
  <si>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</si>
  <si>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</si>
  <si>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</si>
  <si>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</si>
  <si>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</si>
  <si>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</si>
  <si>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</si>
  <si>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</si>
  <si>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</si>
  <si>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</si>
  <si>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</si>
  <si>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</si>
  <si>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</si>
  <si>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</si>
  <si>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</si>
  <si>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</si>
  <si>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</si>
  <si>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</si>
  <si>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</si>
  <si>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</si>
  <si>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</si>
  <si>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</si>
  <si>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</si>
  <si>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</si>
  <si>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</si>
  <si>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</si>
  <si>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</si>
  <si>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</si>
  <si>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</si>
  <si>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</si>
  <si>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</si>
  <si>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</si>
  <si>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</si>
  <si>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</si>
  <si>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</si>
  <si>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</si>
  <si>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</si>
  <si>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</si>
  <si>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</si>
  <si>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</si>
  <si>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</si>
  <si>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</si>
  <si>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</si>
  <si>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</si>
  <si>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</si>
  <si>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</si>
  <si>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</si>
  <si>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</si>
  <si>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</si>
  <si>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</si>
  <si>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</si>
  <si>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</si>
  <si>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</si>
  <si>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</si>
  <si>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</si>
  <si>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</si>
  <si>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</si>
  <si>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</si>
  <si>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</si>
  <si>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</si>
  <si>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</si>
  <si>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</si>
  <si>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</si>
  <si>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</si>
  <si>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</si>
  <si>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</si>
  <si>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</si>
  <si>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</si>
  <si>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</si>
  <si>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</si>
  <si>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</si>
  <si>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</si>
  <si>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</si>
  <si>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</si>
  <si>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</si>
  <si>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</si>
  <si>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</si>
  <si>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</si>
  <si>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</si>
  <si>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</si>
  <si>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</si>
  <si>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</si>
  <si>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</si>
  <si>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</si>
  <si>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</si>
  <si>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</si>
  <si>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</si>
  <si>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</si>
  <si>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</si>
  <si>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</si>
  <si>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</si>
  <si>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</si>
  <si>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</si>
  <si>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</si>
  <si>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</si>
  <si>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</si>
  <si>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</si>
  <si>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</si>
  <si>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</si>
  <si>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</si>
  <si>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</si>
  <si>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</si>
  <si>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</si>
  <si>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</si>
  <si>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</si>
  <si>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</si>
  <si>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</si>
  <si>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</si>
  <si>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</si>
  <si>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</si>
  <si>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</si>
  <si>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</si>
  <si>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</si>
  <si>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</si>
  <si>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</si>
  <si>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</si>
  <si>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</si>
  <si>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</si>
  <si>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</si>
  <si>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</si>
  <si>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</si>
  <si>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</si>
  <si>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</si>
  <si>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</si>
  <si>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</si>
  <si>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</si>
  <si>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</si>
  <si>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</si>
  <si>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</si>
  <si>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</si>
  <si>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</si>
  <si>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</si>
  <si>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</si>
  <si>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</si>
  <si>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</si>
  <si>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</si>
  <si>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</si>
  <si>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</si>
  <si>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</si>
  <si>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</si>
  <si>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</si>
  <si>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</si>
  <si>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</si>
  <si>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</si>
  <si>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</si>
  <si>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</si>
  <si>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</si>
  <si>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</si>
  <si>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</si>
  <si>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</si>
  <si>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</si>
  <si>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</si>
  <si>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</si>
  <si>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</si>
  <si>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</si>
  <si>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</si>
  <si>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</si>
  <si>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</si>
  <si>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</si>
  <si>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</si>
  <si>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</si>
  <si>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</si>
  <si>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</si>
  <si>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</si>
  <si>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</si>
  <si>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</si>
  <si>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</si>
  <si>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</si>
  <si>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</si>
  <si>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</si>
  <si>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</si>
  <si>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</si>
  <si>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</si>
  <si>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</si>
  <si>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</si>
  <si>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</si>
  <si>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</si>
  <si>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</si>
  <si>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</si>
  <si>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</si>
  <si>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</si>
  <si>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</si>
  <si>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</si>
  <si>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</si>
  <si>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</si>
  <si>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</si>
  <si>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</si>
  <si>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</si>
  <si>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</si>
  <si>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</si>
  <si>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</si>
  <si>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</si>
  <si>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</si>
  <si>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</si>
  <si>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</si>
  <si>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</si>
  <si>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</si>
  <si>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</si>
  <si>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</si>
  <si>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</si>
  <si>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</si>
  <si>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</si>
  <si>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</si>
  <si>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</si>
  <si>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</si>
  <si>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</si>
  <si>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</si>
  <si>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</si>
  <si>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</si>
  <si>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</si>
  <si>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</si>
  <si>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</si>
  <si>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</si>
  <si>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</si>
  <si>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</si>
  <si>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</si>
  <si>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</si>
  <si>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</si>
  <si>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</si>
  <si>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</si>
  <si>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</si>
  <si>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</si>
  <si>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</si>
  <si>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</si>
  <si>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</si>
  <si>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</si>
  <si>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</si>
  <si>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</si>
  <si>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</si>
  <si>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</si>
  <si>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</si>
  <si>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</si>
  <si>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</si>
  <si>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</si>
  <si>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</si>
  <si>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</si>
  <si>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</si>
  <si>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</si>
  <si>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</si>
  <si>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</si>
  <si>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</si>
  <si>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</si>
  <si>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</si>
  <si>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</si>
  <si>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</si>
  <si>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</si>
  <si>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</si>
  <si>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</si>
  <si>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</si>
  <si>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</si>
  <si>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</si>
  <si>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</si>
  <si>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</si>
  <si>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</si>
  <si>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</si>
  <si>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</si>
  <si>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</si>
  <si>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</si>
  <si>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</si>
  <si>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</si>
  <si>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</si>
  <si>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</si>
  <si>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</si>
  <si>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</si>
  <si>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</si>
  <si>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</si>
  <si>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</si>
  <si>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</si>
  <si>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</si>
  <si>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</si>
  <si>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</si>
  <si>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</si>
  <si>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</si>
  <si>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</si>
  <si>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</si>
  <si>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</si>
  <si>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</si>
  <si>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</si>
  <si>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</si>
  <si>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</si>
  <si>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</si>
  <si>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</si>
  <si>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</si>
  <si>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</si>
  <si>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</si>
  <si>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</si>
  <si>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</si>
  <si>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</si>
  <si>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</si>
  <si>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</si>
  <si>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</si>
  <si>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</si>
  <si>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</si>
  <si>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</si>
  <si>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</si>
  <si>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</si>
  <si>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</si>
  <si>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</si>
  <si>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</si>
  <si>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</si>
  <si>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</si>
  <si>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</si>
  <si>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</si>
  <si>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</si>
  <si>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</si>
  <si>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</si>
  <si>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</si>
  <si>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</si>
  <si>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</si>
  <si>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</si>
  <si>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</si>
  <si>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</si>
  <si>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</si>
  <si>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</si>
  <si>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</si>
  <si>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</si>
  <si>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</si>
  <si>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</si>
  <si>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</si>
  <si>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</si>
  <si>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</si>
  <si>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</si>
  <si>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</si>
  <si>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</si>
  <si>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</si>
  <si>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</si>
  <si>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</si>
  <si>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</si>
  <si>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</si>
  <si>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</si>
  <si>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</si>
  <si>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</si>
  <si>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</si>
  <si>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</si>
  <si>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</si>
  <si>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</si>
  <si>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</si>
  <si>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</si>
  <si>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</si>
  <si>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</si>
  <si>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</si>
  <si>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</si>
  <si>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</si>
  <si>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</si>
  <si>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</si>
  <si>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</si>
  <si>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</si>
  <si>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</si>
  <si>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</si>
  <si>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</si>
  <si>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</si>
  <si>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</si>
  <si>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</si>
  <si>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</si>
  <si>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</si>
  <si>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</si>
  <si>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</si>
  <si>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</si>
  <si>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</si>
  <si>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</si>
  <si>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</si>
  <si>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</si>
  <si>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</si>
  <si>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</si>
  <si>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</si>
  <si>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</si>
  <si>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</si>
  <si>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</si>
  <si>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</si>
  <si>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</si>
  <si>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</si>
  <si>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</si>
  <si>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</si>
  <si>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</si>
  <si>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</si>
  <si>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</si>
  <si>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</si>
  <si>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</si>
  <si>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</si>
  <si>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</si>
  <si>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</si>
  <si>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</si>
  <si>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</si>
  <si>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</si>
  <si>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</si>
  <si>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</si>
  <si>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</si>
  <si>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</si>
  <si>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</si>
  <si>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</si>
  <si>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</si>
  <si>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</si>
  <si>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</si>
  <si>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</si>
  <si>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</si>
  <si>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</si>
  <si>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</si>
  <si>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</si>
  <si>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</si>
  <si>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</si>
  <si>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</si>
  <si>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</si>
  <si>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</si>
  <si>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</si>
  <si>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</si>
  <si>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</si>
  <si>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</si>
  <si>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</si>
  <si>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</si>
  <si>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</si>
  <si>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</si>
  <si>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</si>
  <si>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</si>
  <si>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</si>
  <si>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</si>
  <si>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</si>
  <si>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</si>
  <si>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</si>
  <si>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</si>
  <si>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</si>
  <si>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</si>
  <si>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</si>
  <si>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</si>
  <si>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</si>
  <si>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</si>
  <si>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</si>
  <si>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</si>
  <si>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</si>
  <si>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</si>
  <si>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</si>
  <si>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</si>
  <si>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</si>
  <si>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</si>
  <si>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</si>
  <si>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</si>
  <si>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</si>
  <si>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</si>
  <si>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</si>
  <si>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</si>
  <si>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</si>
  <si>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</si>
  <si>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</si>
  <si>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</si>
  <si>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</si>
  <si>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</si>
  <si>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</si>
  <si>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</si>
  <si>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</si>
  <si>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</si>
  <si>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</si>
  <si>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</si>
  <si>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</si>
  <si>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</si>
  <si>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</si>
  <si>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</si>
  <si>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</si>
  <si>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</si>
  <si>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</si>
  <si>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</si>
  <si>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</si>
  <si>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</si>
  <si>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</si>
  <si>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</si>
  <si>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</si>
  <si>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</si>
  <si>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</si>
  <si>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</si>
  <si>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</si>
  <si>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</si>
  <si>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</si>
  <si>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</si>
  <si>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</si>
  <si>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</si>
  <si>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</si>
  <si>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</si>
  <si>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</si>
  <si>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</si>
  <si>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</si>
  <si>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</si>
  <si>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</si>
  <si>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</si>
  <si>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</si>
  <si>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</si>
  <si>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</si>
  <si>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</si>
  <si>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</si>
  <si>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</si>
  <si>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</si>
  <si>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</si>
  <si>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</si>
  <si>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</si>
  <si>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</si>
  <si>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</si>
  <si>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</si>
  <si>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</si>
  <si>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</si>
  <si>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</si>
  <si>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</si>
  <si>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</si>
  <si>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</si>
  <si>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</si>
  <si>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</si>
  <si>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</si>
  <si>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</si>
  <si>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</si>
  <si>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</si>
  <si>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</si>
  <si>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</si>
  <si>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</si>
  <si>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</si>
  <si>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</si>
  <si>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</si>
  <si>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</si>
  <si>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</si>
  <si>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</si>
  <si>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</si>
  <si>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</si>
  <si>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</si>
  <si>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</si>
  <si>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</si>
  <si>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</si>
  <si>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</si>
  <si>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</si>
  <si>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</si>
  <si>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</si>
  <si>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</si>
  <si>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</si>
  <si>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</si>
  <si>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</si>
  <si>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</si>
  <si>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</si>
  <si>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</si>
  <si>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</si>
  <si>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</si>
  <si>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</si>
  <si>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</si>
  <si>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</si>
  <si>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</si>
  <si>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</si>
  <si>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</si>
  <si>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</si>
  <si>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</si>
  <si>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</si>
  <si>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</si>
  <si>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</si>
  <si>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</si>
  <si>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</si>
  <si>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</si>
  <si>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</si>
  <si>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</si>
  <si>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</si>
  <si>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</si>
  <si>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</si>
  <si>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</si>
  <si>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</si>
  <si>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</si>
  <si>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</si>
  <si>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</si>
  <si>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</si>
  <si>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</si>
  <si>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</si>
  <si>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</si>
  <si>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</si>
  <si>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</si>
  <si>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</si>
  <si>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</si>
  <si>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</si>
  <si>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</si>
  <si>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</si>
  <si>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</si>
  <si>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</si>
  <si>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</si>
  <si>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</si>
  <si>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</si>
  <si>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</si>
  <si>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</si>
  <si>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</si>
  <si>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</si>
  <si>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</si>
  <si>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</si>
  <si>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</si>
  <si>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</si>
  <si>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</si>
  <si>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</si>
  <si>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</si>
  <si>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</si>
  <si>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</si>
  <si>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</si>
  <si>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</si>
  <si>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</si>
  <si>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</si>
  <si>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</si>
  <si>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</si>
  <si>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</si>
  <si>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</si>
  <si>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</si>
  <si>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</si>
  <si>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</si>
  <si>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</si>
  <si>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</si>
  <si>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</si>
  <si>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</si>
  <si>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</si>
  <si>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</si>
  <si>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</si>
  <si>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</si>
  <si>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</si>
  <si>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</si>
  <si>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</si>
  <si>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</si>
  <si>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</si>
  <si>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</si>
  <si>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</si>
  <si>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</si>
  <si>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</si>
  <si>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</si>
  <si>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</si>
  <si>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</si>
  <si>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</si>
  <si>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</si>
  <si>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</si>
  <si>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</si>
  <si>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</si>
  <si>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</si>
  <si>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</si>
  <si>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</si>
  <si>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</si>
  <si>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</si>
  <si>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</si>
  <si>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</si>
  <si>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</si>
  <si>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</si>
  <si>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</si>
  <si>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</si>
  <si>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</si>
  <si>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</si>
  <si>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</si>
  <si>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</si>
  <si>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</si>
  <si>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</si>
  <si>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</si>
  <si>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</si>
  <si>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</si>
  <si>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</si>
  <si>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</si>
  <si>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</si>
  <si>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</si>
  <si>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</si>
  <si>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</si>
  <si>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</si>
  <si>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</si>
  <si>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</si>
  <si>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</si>
  <si>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</si>
  <si>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</si>
  <si>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</si>
  <si>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</si>
  <si>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</si>
  <si>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</si>
  <si>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</si>
  <si>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</si>
  <si>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</si>
  <si>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</si>
  <si>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</si>
  <si>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</si>
  <si>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</si>
  <si>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</si>
  <si>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</si>
  <si>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</si>
  <si>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</si>
  <si>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</si>
  <si>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</si>
  <si>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</si>
  <si>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</si>
  <si>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</si>
  <si>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</si>
  <si>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</si>
  <si>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</si>
  <si>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</si>
  <si>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</si>
  <si>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</si>
  <si>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</si>
  <si>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</si>
  <si>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</si>
  <si>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</si>
  <si>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</si>
  <si>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</si>
  <si>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</si>
  <si>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</si>
  <si>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</si>
  <si>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</si>
  <si>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</si>
  <si>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</si>
  <si>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</si>
  <si>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</si>
  <si>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</si>
  <si>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</si>
  <si>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</si>
  <si>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</si>
  <si>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</si>
  <si>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</si>
  <si>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</si>
  <si>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</si>
  <si>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</si>
  <si>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</si>
  <si>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</si>
  <si>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</si>
  <si>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</si>
  <si>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</si>
  <si>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</si>
  <si>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</si>
  <si>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</si>
  <si>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</si>
  <si>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</si>
  <si>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</si>
  <si>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</si>
  <si>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</si>
  <si>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</si>
  <si>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</si>
  <si>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</si>
  <si>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</si>
  <si>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</si>
  <si>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</si>
  <si>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</si>
  <si>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</si>
  <si>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</si>
  <si>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</si>
  <si>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</si>
  <si>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</si>
  <si>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</si>
  <si>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</si>
  <si>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</si>
  <si>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</si>
  <si>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</si>
  <si>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</si>
  <si>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</si>
  <si>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</si>
  <si>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</si>
  <si>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</si>
  <si>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</si>
  <si>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</si>
  <si>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</si>
  <si>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</si>
  <si>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</si>
  <si>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</si>
  <si>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</si>
  <si>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</si>
  <si>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</si>
  <si>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</si>
  <si>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</si>
  <si>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</si>
  <si>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</si>
  <si>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</si>
  <si>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</si>
  <si>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</si>
  <si>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</si>
  <si>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</si>
  <si>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</si>
  <si>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</si>
  <si>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</si>
  <si>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</si>
  <si>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</si>
  <si>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</si>
  <si>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</si>
  <si>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</si>
  <si>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</si>
  <si>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</si>
  <si>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</si>
  <si>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</si>
  <si>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</si>
  <si>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</si>
  <si>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</si>
  <si>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</si>
  <si>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</si>
  <si>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</si>
  <si>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</si>
  <si>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</si>
  <si>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</si>
  <si>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</si>
  <si>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</si>
  <si>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</si>
  <si>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</si>
  <si>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</si>
  <si>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</si>
  <si>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</si>
  <si>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</si>
  <si>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</si>
  <si>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</si>
  <si>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</si>
  <si>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</si>
  <si>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</si>
  <si>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</si>
  <si>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</si>
  <si>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</si>
  <si>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</si>
  <si>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</si>
  <si>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</si>
  <si>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</si>
  <si>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</si>
  <si>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</si>
  <si>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</si>
  <si>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</si>
  <si>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</si>
  <si>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</si>
  <si>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</si>
  <si>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</si>
  <si>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</si>
  <si>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</si>
  <si>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</si>
  <si>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</si>
  <si>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</si>
  <si>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</si>
  <si>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</si>
  <si>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</si>
  <si>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</si>
  <si>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</si>
  <si>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</si>
  <si>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</si>
  <si>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</si>
  <si>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</si>
  <si>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</si>
  <si>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</si>
  <si>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</si>
  <si>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</si>
  <si>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</si>
  <si>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</si>
  <si>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</si>
  <si>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</si>
  <si>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</si>
  <si>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</si>
  <si>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</si>
  <si>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</si>
  <si>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</si>
  <si>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</si>
  <si>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</si>
  <si>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</si>
  <si>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</si>
  <si>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</si>
  <si>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</si>
  <si>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</si>
  <si>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</si>
  <si>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</si>
  <si>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</si>
  <si>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</si>
  <si>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</si>
  <si>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</si>
  <si>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</si>
  <si>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</si>
  <si>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</si>
  <si>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</si>
  <si>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</si>
  <si>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</si>
  <si>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</si>
  <si>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</si>
  <si>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</si>
  <si>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</si>
  <si>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</si>
  <si>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</si>
  <si>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</si>
  <si>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</si>
  <si>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</si>
  <si>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</si>
  <si>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</si>
  <si>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</si>
  <si>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</si>
  <si>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</si>
  <si>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</si>
  <si>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</si>
  <si>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</si>
  <si>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</si>
  <si>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</si>
  <si>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</si>
  <si>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</si>
  <si>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</si>
  <si>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</si>
  <si>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</si>
  <si>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</si>
  <si>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</si>
  <si>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</si>
  <si>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</si>
  <si>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</si>
  <si>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</si>
  <si>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</si>
  <si>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</si>
  <si>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</si>
  <si>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</si>
  <si>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</si>
  <si>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</si>
  <si>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</si>
  <si>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</si>
  <si>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</si>
  <si>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</si>
  <si>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</si>
  <si>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</si>
  <si>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</si>
  <si>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</si>
  <si>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</si>
  <si>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</si>
  <si>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</si>
  <si>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</si>
  <si>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</si>
  <si>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</si>
  <si>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</si>
  <si>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</si>
  <si>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</si>
  <si>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</si>
  <si>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</si>
  <si>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</si>
  <si>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</si>
  <si>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</si>
  <si>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</si>
  <si>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</si>
  <si>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</si>
  <si>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</si>
  <si>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</si>
  <si>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</si>
  <si>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</si>
  <si>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</si>
  <si>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</si>
  <si>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</si>
  <si>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</si>
  <si>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</si>
  <si>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</si>
  <si>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</si>
  <si>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</si>
  <si>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</si>
  <si>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</si>
  <si>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</si>
  <si>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</si>
  <si>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</si>
  <si>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</si>
  <si>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</si>
  <si>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</si>
  <si>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</si>
  <si>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</si>
  <si>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</si>
  <si>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</si>
  <si>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</si>
  <si>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</si>
  <si>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</si>
  <si>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</si>
  <si>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</si>
  <si>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</si>
  <si>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</si>
  <si>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</si>
  <si>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</si>
  <si>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</si>
  <si>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</si>
  <si>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</si>
  <si>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</si>
  <si>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</si>
  <si>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</si>
  <si>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</si>
  <si>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</si>
  <si>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</si>
  <si>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</si>
  <si>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</si>
  <si>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</si>
  <si>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</si>
  <si>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</si>
  <si>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</si>
  <si>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</si>
  <si>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</si>
  <si>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</si>
  <si>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</si>
  <si>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</si>
  <si>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</si>
  <si>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</si>
  <si>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</si>
  <si>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</si>
  <si>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</si>
  <si>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</si>
  <si>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</si>
  <si>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</si>
  <si>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</si>
  <si>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</si>
  <si>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</si>
  <si>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</si>
  <si>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</si>
  <si>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</si>
  <si>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</si>
  <si>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</si>
  <si>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</si>
  <si>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</si>
  <si>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</si>
  <si>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</si>
  <si>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</si>
  <si>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</si>
  <si>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</si>
  <si>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</si>
  <si>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</si>
  <si>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</si>
  <si>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</si>
  <si>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</si>
  <si>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</si>
  <si>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</si>
  <si>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</si>
  <si>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</si>
  <si>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</si>
  <si>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</si>
  <si>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</si>
  <si>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</si>
  <si>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</si>
  <si>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</si>
  <si>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</si>
  <si>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</si>
  <si>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</si>
  <si>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</si>
  <si>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</si>
  <si>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</si>
  <si>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</si>
  <si>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</si>
  <si>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</si>
  <si>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</si>
  <si>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</si>
  <si>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</si>
  <si>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</si>
  <si>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</si>
  <si>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</si>
  <si>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</si>
  <si>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</si>
  <si>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</si>
  <si>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</si>
  <si>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</si>
  <si>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</si>
  <si>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</si>
  <si>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</si>
  <si>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</si>
  <si>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</si>
  <si>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</si>
  <si>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</si>
  <si>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</si>
  <si>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</si>
  <si>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</si>
  <si>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</si>
  <si>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</si>
  <si>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</si>
  <si>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</si>
  <si>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</si>
  <si>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</si>
  <si>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</si>
  <si>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</si>
  <si>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</si>
  <si>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</si>
  <si>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</si>
  <si>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</si>
  <si>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</si>
  <si>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</si>
  <si>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</si>
  <si>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</si>
  <si>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</si>
  <si>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</si>
  <si>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</si>
  <si>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</si>
  <si>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</si>
  <si>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</si>
  <si>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</si>
  <si>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</si>
  <si>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</si>
  <si>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</si>
  <si>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</si>
  <si>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</si>
  <si>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</si>
  <si>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</si>
  <si>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</si>
  <si>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</si>
  <si>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</si>
  <si>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</si>
  <si>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</si>
  <si>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</si>
  <si>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</si>
  <si>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</si>
  <si>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</si>
  <si>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</si>
  <si>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</si>
  <si>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</si>
  <si>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</si>
  <si>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</si>
  <si>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</si>
  <si>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</si>
  <si>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</si>
  <si>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</si>
  <si>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</si>
  <si>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</si>
  <si>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</si>
  <si>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</si>
  <si>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</si>
  <si>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</si>
  <si>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</si>
  <si>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</si>
  <si>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</si>
  <si>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</si>
  <si>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</si>
  <si>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</si>
  <si>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</si>
  <si>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</si>
  <si>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</si>
  <si>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</si>
  <si>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</si>
  <si>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</si>
  <si>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</si>
  <si>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</si>
  <si>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</si>
  <si>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</si>
  <si>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</si>
  <si>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</si>
  <si>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</si>
  <si>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</si>
  <si>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</si>
  <si>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</si>
  <si>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</si>
  <si>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</si>
  <si>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</si>
  <si>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</si>
  <si>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</si>
  <si>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</si>
  <si>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</si>
  <si>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</si>
  <si>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</si>
  <si>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</si>
  <si>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</si>
  <si>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</si>
  <si>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</si>
  <si>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</si>
  <si>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</si>
  <si>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</si>
  <si>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</si>
  <si>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</si>
  <si>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</si>
  <si>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</si>
  <si>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</si>
  <si>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</si>
  <si>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</si>
  <si>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</si>
  <si>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</si>
  <si>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</si>
  <si>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</si>
  <si>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</si>
  <si>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</si>
  <si>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</si>
  <si>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</si>
  <si>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</si>
  <si>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</si>
  <si>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</si>
  <si>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</si>
  <si>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</si>
  <si>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</si>
  <si>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</si>
  <si>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</si>
  <si>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</si>
  <si>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</si>
  <si>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</si>
  <si>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</si>
  <si>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</si>
  <si>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</si>
  <si>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</si>
  <si>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</si>
  <si>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</si>
  <si>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</si>
  <si>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</si>
  <si>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</si>
  <si>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</si>
  <si>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</si>
  <si>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</si>
  <si>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</si>
  <si>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</si>
  <si>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</si>
  <si>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</si>
  <si>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</si>
  <si>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</si>
  <si>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</si>
  <si>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</si>
  <si>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</si>
  <si>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</si>
  <si>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</si>
  <si>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</si>
  <si>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</si>
  <si>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</si>
  <si>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</si>
  <si>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</si>
  <si>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</si>
  <si>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</si>
  <si>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</si>
  <si>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</si>
  <si>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</si>
  <si>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</si>
  <si>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</si>
  <si>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</si>
  <si>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</si>
  <si>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</si>
  <si>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</si>
  <si>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</si>
  <si>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</si>
  <si>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</si>
  <si>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</si>
  <si>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</si>
  <si>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</si>
  <si>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</si>
  <si>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</si>
  <si>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</si>
  <si>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</si>
  <si>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</si>
  <si>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</si>
  <si>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</si>
  <si>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</si>
  <si>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</si>
  <si>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</si>
  <si>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</si>
  <si>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</si>
  <si>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</si>
  <si>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</si>
  <si>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</si>
  <si>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</si>
  <si>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</si>
  <si>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</si>
  <si>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</si>
  <si>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</si>
  <si>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</si>
  <si>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</si>
  <si>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</si>
  <si>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</si>
  <si>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</si>
  <si>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</si>
  <si>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</si>
  <si>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</si>
  <si>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</si>
  <si>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</si>
  <si>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</si>
  <si>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</si>
  <si>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</si>
  <si>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</si>
  <si>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</si>
  <si>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</si>
  <si>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</si>
  <si>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</si>
  <si>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</si>
  <si>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</si>
  <si>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</si>
  <si>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</si>
  <si>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</si>
  <si>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</si>
  <si>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</si>
  <si>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</si>
  <si>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</si>
  <si>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</si>
  <si>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</si>
  <si>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</si>
  <si>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</si>
  <si>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</si>
  <si>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</si>
  <si>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</si>
  <si>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</si>
  <si>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</si>
  <si>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</si>
  <si>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</si>
  <si>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</si>
  <si>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</si>
  <si>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</si>
  <si>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</si>
  <si>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</si>
  <si>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</si>
  <si>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</si>
  <si>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</si>
  <si>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</si>
  <si>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</si>
  <si>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</si>
  <si>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</si>
  <si>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</si>
  <si>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</si>
  <si>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</si>
  <si>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</si>
  <si>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</si>
  <si>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</si>
  <si>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</si>
  <si>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</si>
  <si>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</si>
  <si>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</si>
  <si>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</si>
  <si>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</si>
  <si>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</si>
  <si>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</si>
  <si>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</si>
  <si>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</si>
  <si>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</si>
  <si>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</si>
  <si>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</si>
  <si>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</si>
  <si>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</si>
  <si>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</si>
  <si>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</si>
  <si>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</si>
  <si>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</si>
  <si>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</si>
  <si>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</si>
  <si>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</si>
  <si>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</si>
  <si>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</si>
  <si>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</si>
  <si>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</si>
  <si>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</si>
  <si>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</si>
  <si>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</si>
  <si>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</si>
  <si>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</si>
  <si>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</si>
  <si>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</si>
  <si>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</si>
  <si>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</si>
  <si>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</si>
  <si>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</si>
  <si>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</si>
  <si>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</si>
  <si>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</si>
  <si>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</si>
  <si>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</si>
  <si>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</si>
  <si>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</si>
  <si>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</si>
  <si>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</si>
  <si>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</si>
  <si>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</si>
  <si>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</si>
  <si>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</si>
  <si>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</si>
  <si>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</si>
  <si>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</si>
  <si>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</si>
  <si>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</si>
  <si>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</si>
  <si>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</si>
  <si>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</si>
  <si>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</si>
  <si>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</si>
  <si>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</si>
  <si>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</si>
  <si>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</si>
  <si>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</si>
  <si>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</si>
  <si>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</si>
  <si>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</si>
  <si>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</si>
  <si>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</si>
  <si>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</si>
  <si>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</si>
  <si>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</si>
  <si>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</si>
  <si>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</si>
  <si>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</si>
  <si>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</si>
  <si>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</si>
  <si>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</si>
  <si>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</si>
  <si>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</si>
  <si>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</si>
  <si>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</si>
  <si>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</si>
  <si>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</si>
  <si>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</si>
  <si>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</si>
  <si>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</si>
  <si>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</si>
  <si>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</si>
  <si>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</si>
  <si>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</si>
  <si>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</si>
  <si>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</si>
  <si>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</si>
  <si>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</si>
  <si>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</si>
  <si>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</si>
  <si>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</si>
  <si>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</si>
  <si>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</si>
  <si>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</si>
  <si>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</si>
  <si>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</si>
  <si>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</si>
  <si>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</si>
  <si>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</si>
  <si>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</si>
  <si>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</si>
  <si>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</si>
  <si>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</si>
  <si>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</si>
  <si>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</si>
  <si>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</si>
  <si>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</si>
  <si>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</si>
  <si>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</si>
  <si>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</si>
  <si>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</si>
  <si>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</si>
  <si>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</si>
  <si>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</si>
  <si>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</si>
  <si>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</si>
  <si>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</si>
  <si>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</si>
  <si>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</si>
  <si>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</si>
  <si>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</si>
  <si>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</si>
  <si>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</si>
  <si>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</si>
  <si>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</si>
  <si>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</si>
  <si>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</si>
  <si>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</si>
  <si>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</si>
  <si>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</si>
  <si>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</si>
  <si>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</si>
  <si>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</si>
  <si>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</si>
  <si>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</si>
  <si>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</si>
  <si>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</si>
  <si>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</si>
  <si>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</si>
  <si>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</si>
  <si>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</si>
  <si>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</si>
  <si>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</si>
  <si>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</si>
  <si>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</si>
  <si>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</si>
  <si>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</si>
  <si>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</si>
  <si>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</si>
  <si>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</si>
  <si>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</si>
  <si>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</si>
  <si>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</si>
  <si>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</si>
  <si>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</si>
  <si>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</si>
  <si>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</si>
  <si>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</si>
  <si>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</si>
  <si>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</si>
  <si>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</si>
  <si>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</si>
  <si>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</si>
  <si>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</si>
  <si>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</si>
  <si>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</si>
  <si>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</si>
  <si>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</si>
  <si>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</si>
  <si>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</si>
  <si>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</si>
  <si>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</si>
  <si>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</si>
  <si>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</si>
  <si>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</si>
  <si>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</si>
  <si>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</si>
  <si>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</si>
  <si>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</si>
  <si>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</si>
  <si>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</si>
  <si>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</si>
  <si>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</si>
  <si>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</si>
  <si>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</si>
  <si>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</si>
  <si>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</si>
  <si>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</si>
  <si>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</si>
  <si>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</si>
  <si>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</si>
  <si>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</si>
  <si>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</si>
  <si>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</si>
  <si>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</si>
  <si>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</si>
  <si>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</si>
  <si>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</si>
  <si>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</si>
  <si>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</si>
  <si>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</si>
  <si>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</si>
  <si>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</si>
  <si>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</si>
  <si>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</si>
  <si>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</si>
  <si>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</si>
  <si>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</si>
  <si>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</si>
  <si>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</si>
  <si>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</si>
  <si>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</si>
  <si>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</si>
  <si>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</si>
  <si>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</si>
  <si>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</si>
  <si>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</si>
  <si>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</si>
  <si>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</si>
  <si>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</si>
  <si>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</si>
  <si>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</si>
  <si>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</si>
  <si>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</si>
  <si>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</si>
  <si>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</si>
  <si>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</si>
  <si>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</si>
  <si>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</si>
  <si>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</si>
  <si>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</si>
  <si>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</si>
  <si>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</si>
  <si>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</si>
  <si>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</si>
  <si>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</si>
  <si>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</si>
  <si>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</si>
  <si>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</si>
  <si>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</si>
  <si>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</si>
  <si>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</si>
  <si>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</si>
  <si>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</si>
  <si>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</si>
  <si>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</si>
  <si>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</si>
  <si>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</si>
  <si>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</si>
  <si>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</si>
  <si>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</si>
  <si>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</si>
  <si>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</si>
  <si>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</si>
  <si>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</si>
  <si>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</si>
  <si>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</si>
  <si>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</si>
  <si>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</si>
  <si>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</si>
  <si>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</si>
  <si>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</si>
  <si>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</si>
  <si>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</si>
  <si>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</si>
  <si>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</si>
  <si>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</si>
  <si>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</si>
  <si>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</si>
  <si>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</si>
  <si>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</si>
  <si>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</si>
  <si>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</si>
  <si>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</si>
  <si>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</si>
  <si>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</si>
  <si>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</si>
  <si>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</si>
  <si>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</si>
  <si>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</si>
  <si>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</si>
  <si>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</si>
  <si>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</si>
  <si>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</si>
  <si>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</si>
  <si>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</si>
  <si>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</si>
  <si>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</si>
  <si>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</si>
  <si>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</si>
  <si>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</si>
  <si>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</si>
  <si>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</si>
  <si>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</si>
  <si>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</si>
  <si>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</si>
  <si>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</si>
  <si>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</si>
  <si>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</si>
  <si>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</si>
  <si>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</si>
  <si>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</si>
  <si>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</si>
  <si>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</si>
  <si>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</si>
  <si>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</si>
  <si>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</si>
  <si>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</si>
  <si>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</si>
  <si>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</si>
  <si>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</si>
  <si>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</si>
  <si>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</si>
  <si>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</si>
  <si>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</si>
  <si>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</si>
  <si>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</si>
  <si>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</si>
  <si>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</si>
  <si>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</si>
  <si>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</si>
  <si>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</si>
  <si>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</si>
  <si>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</si>
  <si>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</si>
  <si>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</si>
  <si>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</si>
  <si>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</si>
  <si>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</si>
  <si>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</si>
  <si>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</si>
  <si>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</si>
  <si>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</si>
  <si>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</si>
  <si>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</si>
  <si>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</si>
  <si>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</si>
  <si>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</si>
  <si>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</si>
  <si>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</si>
  <si>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</si>
  <si>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</si>
  <si>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</si>
  <si>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</si>
  <si>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</si>
  <si>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</si>
  <si>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</si>
  <si>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</si>
  <si>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</si>
  <si>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</si>
  <si>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</si>
  <si>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</si>
  <si>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</si>
  <si>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</si>
  <si>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</si>
  <si>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</si>
  <si>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</si>
  <si>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</si>
  <si>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</si>
  <si>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</si>
  <si>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</si>
  <si>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</si>
  <si>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</si>
  <si>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</si>
  <si>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</si>
  <si>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</si>
  <si>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</si>
  <si>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</si>
  <si>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</si>
  <si>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</si>
  <si>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</si>
  <si>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</si>
  <si>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</si>
  <si>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</si>
  <si>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</si>
  <si>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</si>
  <si>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</si>
  <si>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</si>
  <si>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</si>
  <si>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</si>
  <si>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</si>
  <si>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</si>
  <si>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</si>
  <si>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</si>
  <si>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</si>
  <si>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</si>
  <si>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</si>
  <si>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</si>
  <si>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</si>
  <si>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</si>
  <si>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</si>
  <si>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</si>
  <si>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</si>
  <si>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</si>
  <si>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</si>
  <si>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</si>
  <si>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</si>
  <si>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</si>
  <si>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</si>
  <si>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</si>
  <si>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</si>
  <si>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</si>
  <si>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</si>
  <si>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</si>
  <si>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</si>
  <si>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</si>
  <si>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</si>
  <si>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</si>
  <si>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</si>
  <si>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</si>
  <si>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</si>
  <si>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</si>
  <si>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</si>
  <si>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</si>
  <si>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</si>
  <si>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</si>
  <si>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</si>
  <si>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</si>
  <si>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</si>
  <si>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</si>
  <si>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</si>
  <si>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</si>
  <si>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</si>
  <si>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</si>
  <si>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</si>
  <si>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</si>
  <si>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</si>
  <si>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</si>
  <si>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</si>
  <si>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</si>
  <si>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</si>
  <si>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</si>
  <si>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</si>
  <si>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</si>
  <si>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</si>
  <si>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</si>
  <si>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</si>
  <si>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</si>
  <si>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</si>
  <si>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</si>
  <si>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</si>
  <si>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</si>
  <si>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</si>
  <si>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</si>
  <si>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</si>
  <si>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</si>
  <si>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</si>
  <si>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</si>
  <si>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</si>
  <si>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</si>
  <si>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</si>
  <si>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</si>
  <si>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</si>
  <si>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</si>
  <si>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</si>
  <si>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</si>
  <si>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</si>
  <si>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</si>
  <si>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</si>
  <si>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</si>
  <si>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</si>
  <si>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</si>
  <si>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</si>
  <si>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</si>
  <si>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</si>
  <si>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</si>
  <si>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</si>
  <si>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</si>
  <si>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</si>
  <si>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</si>
  <si>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</si>
  <si>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</si>
  <si>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</si>
  <si>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</si>
  <si>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</si>
  <si>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</si>
  <si>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</si>
  <si>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</si>
  <si>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</si>
  <si>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</si>
  <si>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</si>
  <si>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</si>
  <si>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</si>
  <si>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</si>
  <si>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</si>
  <si>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</si>
  <si>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</si>
  <si>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</si>
  <si>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</si>
  <si>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</si>
  <si>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</si>
  <si>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</si>
  <si>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</si>
  <si>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</si>
  <si>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</si>
  <si>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</si>
  <si>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</si>
  <si>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</si>
  <si>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</si>
  <si>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</si>
  <si>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</si>
  <si>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</si>
  <si>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</si>
  <si>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</si>
  <si>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</si>
  <si>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</si>
  <si>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</si>
  <si>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</si>
  <si>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</si>
  <si>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</si>
  <si>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</si>
  <si>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</si>
  <si>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</si>
  <si>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</si>
  <si>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</si>
  <si>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</si>
  <si>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</si>
  <si>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</si>
  <si>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</si>
  <si>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</si>
  <si>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</si>
  <si>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</si>
  <si>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</si>
  <si>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</si>
  <si>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</si>
  <si>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</si>
  <si>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</si>
  <si>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</si>
  <si>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</si>
  <si>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</si>
  <si>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</si>
  <si>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</si>
  <si>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</si>
  <si>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</si>
  <si>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</si>
  <si>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</si>
  <si>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</si>
  <si>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</si>
  <si>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</si>
  <si>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</si>
  <si>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</si>
  <si>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</si>
  <si>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</si>
  <si>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</si>
  <si>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</si>
  <si>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</si>
  <si>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</si>
  <si>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</si>
  <si>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</si>
  <si>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</si>
  <si>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</si>
  <si>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</si>
  <si>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</si>
  <si>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</si>
  <si>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</si>
  <si>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</si>
  <si>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</si>
  <si>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</si>
  <si>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</si>
  <si>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</si>
  <si>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</si>
  <si>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</si>
  <si>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</si>
  <si>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</si>
  <si>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</si>
  <si>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</si>
  <si>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</si>
  <si>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</si>
  <si>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</si>
  <si>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</si>
  <si>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</si>
  <si>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</si>
  <si>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</si>
  <si>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</si>
  <si>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</si>
  <si>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</si>
  <si>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</si>
  <si>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</si>
  <si>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</si>
  <si>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</si>
  <si>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</si>
  <si>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</si>
  <si>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</si>
  <si>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</si>
  <si>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</si>
  <si>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</si>
  <si>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</si>
  <si>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</si>
  <si>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</si>
  <si>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</si>
  <si>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</si>
  <si>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</si>
  <si>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</si>
  <si>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</si>
  <si>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</si>
  <si>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</si>
  <si>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</si>
  <si>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</si>
  <si>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</si>
  <si>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</si>
  <si>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</si>
  <si>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</si>
  <si>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</si>
  <si>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</si>
  <si>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</si>
  <si>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</si>
  <si>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</si>
  <si>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</si>
  <si>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</si>
  <si>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</si>
  <si>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</si>
  <si>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</si>
  <si>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</si>
  <si>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</si>
  <si>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</si>
  <si>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</si>
  <si>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</si>
  <si>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</si>
  <si>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</si>
  <si>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</si>
  <si>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</si>
  <si>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</si>
  <si>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</si>
  <si>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</si>
  <si>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</si>
  <si>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</si>
  <si>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</si>
  <si>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</si>
  <si>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</si>
  <si>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</si>
  <si>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</si>
  <si>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</si>
  <si>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</si>
  <si>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</si>
  <si>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</si>
  <si>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</si>
  <si>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</si>
  <si>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</si>
  <si>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</si>
  <si>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</si>
  <si>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</si>
  <si>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</si>
  <si>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</si>
  <si>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</si>
  <si>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</si>
  <si>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</si>
  <si>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</si>
  <si>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</si>
  <si>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</si>
  <si>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</si>
  <si>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</si>
  <si>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</si>
  <si>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</si>
  <si>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</si>
  <si>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</si>
  <si>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</si>
  <si>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</si>
  <si>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</si>
  <si>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</si>
  <si>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</si>
  <si>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</si>
  <si>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</si>
  <si>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</si>
  <si>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</si>
  <si>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</si>
  <si>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</si>
  <si>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</si>
  <si>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</si>
  <si>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</si>
  <si>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</si>
  <si>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</si>
  <si>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</si>
  <si>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</si>
  <si>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</si>
  <si>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</si>
  <si>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</si>
  <si>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</si>
  <si>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</si>
  <si>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</si>
  <si>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</si>
  <si>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</si>
  <si>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</si>
  <si>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</si>
  <si>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</si>
  <si>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</si>
  <si>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</si>
  <si>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</si>
  <si>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</si>
  <si>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</si>
  <si>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</si>
  <si>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</si>
  <si>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</si>
  <si>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</si>
  <si>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</si>
  <si>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</si>
  <si>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</si>
  <si>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</si>
  <si>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</si>
  <si>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</si>
  <si>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</si>
  <si>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</si>
  <si>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</si>
  <si>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</si>
  <si>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</si>
  <si>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</si>
  <si>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</si>
  <si>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</si>
  <si>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</si>
  <si>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</si>
  <si>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</si>
  <si>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</si>
  <si>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</si>
  <si>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</si>
  <si>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</si>
  <si>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</si>
  <si>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</si>
  <si>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</si>
  <si>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</si>
  <si>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</si>
  <si>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</si>
  <si>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</si>
  <si>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</si>
  <si>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</si>
  <si>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</si>
  <si>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</si>
  <si>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</si>
  <si>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</si>
  <si>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</si>
  <si>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</si>
  <si>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</si>
  <si>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</si>
  <si>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</si>
  <si>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</si>
  <si>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</si>
  <si>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</si>
  <si>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</si>
  <si>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</si>
  <si>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</si>
  <si>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</si>
  <si>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</si>
  <si>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</si>
  <si>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</si>
  <si>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</si>
  <si>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</si>
  <si>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</si>
  <si>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</si>
  <si>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</si>
  <si>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</si>
  <si>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</si>
  <si>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</si>
  <si>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</si>
  <si>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</si>
  <si>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</si>
  <si>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</si>
  <si>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</si>
  <si>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</si>
  <si>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</si>
  <si>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</si>
  <si>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</si>
  <si>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</si>
  <si>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</si>
  <si>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</si>
  <si>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</si>
  <si>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</si>
  <si>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</si>
  <si>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</si>
  <si>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</si>
  <si>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</si>
  <si>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</si>
  <si>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</si>
  <si>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</si>
  <si>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</si>
  <si>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</si>
  <si>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</si>
  <si>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</si>
  <si>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</si>
  <si>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</si>
  <si>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</si>
  <si>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</si>
  <si>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</si>
  <si>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</si>
  <si>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</si>
  <si>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</si>
  <si>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</si>
  <si>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</si>
  <si>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</si>
  <si>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</si>
  <si>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</si>
  <si>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</si>
  <si>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</si>
  <si>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</si>
  <si>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</si>
  <si>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</si>
  <si>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</si>
  <si>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</si>
  <si>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</si>
  <si>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</si>
  <si>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</si>
  <si>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</si>
  <si>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</si>
  <si>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</si>
  <si>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</si>
  <si>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</si>
  <si>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</si>
  <si>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</si>
  <si>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</si>
  <si>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</si>
  <si>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</si>
  <si>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</si>
  <si>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</si>
  <si>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</si>
  <si>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</si>
  <si>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</si>
  <si>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</si>
  <si>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</si>
  <si>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</si>
  <si>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</si>
  <si>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</si>
  <si>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</si>
  <si>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</si>
  <si>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</si>
  <si>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</si>
  <si>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</si>
  <si>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</si>
  <si>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</si>
  <si>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</si>
  <si>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</si>
  <si>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</si>
  <si>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</si>
  <si>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</si>
  <si>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</si>
  <si>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</si>
  <si>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</si>
  <si>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</si>
  <si>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</si>
  <si>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</si>
  <si>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</si>
  <si>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</si>
  <si>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</si>
  <si>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</si>
  <si>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</si>
  <si>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</si>
  <si>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</si>
  <si>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</si>
  <si>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</si>
  <si>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</si>
  <si>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</si>
  <si>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</si>
  <si>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</si>
  <si>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</si>
  <si>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</si>
  <si>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</si>
  <si>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</si>
  <si>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</si>
  <si>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</si>
  <si>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</si>
  <si>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</si>
  <si>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</si>
  <si>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</si>
  <si>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</si>
  <si>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</si>
  <si>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</si>
  <si>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</si>
  <si>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</si>
  <si>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</si>
  <si>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</si>
  <si>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</si>
  <si>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</si>
  <si>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</si>
  <si>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</si>
  <si>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</si>
  <si>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</si>
  <si>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</si>
  <si>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</si>
  <si>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</si>
  <si>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</si>
  <si>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</si>
  <si>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</si>
  <si>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</si>
  <si>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</si>
  <si>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</si>
  <si>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</si>
  <si>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</si>
  <si>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</si>
  <si>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</si>
  <si>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</si>
  <si>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</si>
  <si>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</si>
  <si>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</si>
  <si>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</si>
  <si>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</si>
  <si>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</si>
  <si>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</si>
  <si>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</si>
  <si>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</si>
  <si>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</si>
  <si>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</si>
  <si>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</si>
  <si>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</si>
  <si>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</si>
  <si>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</si>
  <si>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</si>
  <si>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</si>
  <si>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</si>
  <si>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</si>
  <si>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</si>
  <si>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</si>
  <si>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</si>
  <si>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</si>
  <si>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</si>
  <si>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</si>
  <si>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</si>
  <si>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</si>
  <si>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</si>
  <si>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</si>
  <si>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</si>
  <si>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</si>
  <si>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</si>
  <si>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</si>
  <si>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</si>
  <si>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</si>
  <si>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</si>
  <si>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</si>
  <si>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</si>
  <si>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</si>
  <si>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</si>
  <si>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</si>
  <si>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</si>
  <si>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</si>
  <si>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</si>
  <si>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</si>
  <si>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</si>
  <si>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</si>
  <si>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</si>
  <si>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</si>
  <si>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</si>
  <si>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</si>
  <si>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</si>
  <si>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</si>
  <si>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</si>
  <si>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</si>
  <si>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</si>
  <si>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</si>
  <si>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</si>
  <si>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</si>
  <si>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</si>
  <si>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</si>
  <si>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</si>
  <si>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</si>
  <si>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</si>
  <si>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</si>
  <si>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</si>
  <si>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</si>
  <si>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</si>
  <si>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</si>
  <si>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</si>
  <si>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</si>
  <si>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</si>
  <si>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</si>
  <si>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</si>
  <si>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</si>
  <si>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</si>
  <si>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</si>
  <si>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</si>
  <si>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</si>
  <si>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</si>
  <si>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</si>
  <si>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</si>
  <si>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</si>
  <si>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</si>
  <si>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</si>
  <si>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</si>
  <si>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</si>
  <si>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</si>
  <si>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</si>
  <si>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</si>
  <si>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</si>
  <si>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</si>
  <si>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</si>
  <si>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</si>
  <si>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</si>
  <si>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</si>
  <si>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</si>
  <si>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</si>
  <si>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</si>
  <si>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</si>
  <si>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</si>
  <si>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</si>
  <si>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</si>
  <si>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</si>
  <si>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</si>
  <si>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</si>
  <si>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</si>
  <si>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</si>
  <si>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</si>
  <si>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</si>
  <si>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</si>
  <si>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</si>
  <si>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</si>
  <si>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</si>
  <si>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</si>
  <si>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</si>
  <si>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</si>
  <si>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</si>
  <si>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</si>
  <si>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</si>
  <si>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</si>
  <si>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</si>
  <si>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</si>
  <si>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</si>
  <si>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</si>
  <si>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</si>
  <si>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</si>
  <si>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</si>
  <si>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</si>
  <si>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</si>
  <si>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</si>
  <si>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</si>
  <si>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</si>
  <si>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</si>
  <si>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</si>
  <si>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</si>
  <si>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</si>
  <si>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</si>
  <si>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</si>
  <si>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</si>
  <si>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</si>
  <si>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</si>
  <si>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</si>
  <si>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</si>
  <si>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</si>
  <si>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</si>
  <si>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</si>
  <si>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</si>
  <si>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</si>
  <si>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</si>
  <si>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</si>
  <si>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</si>
  <si>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</si>
  <si>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</si>
  <si>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</si>
  <si>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</si>
  <si>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</si>
  <si>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</si>
  <si>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</si>
  <si>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</si>
  <si>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</si>
  <si>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</si>
  <si>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</si>
  <si>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</si>
  <si>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</si>
  <si>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</si>
  <si>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</si>
  <si>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</si>
  <si>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</si>
  <si>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</si>
  <si>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</si>
  <si>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</si>
  <si>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</si>
  <si>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</si>
  <si>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</si>
  <si>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</si>
  <si>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</si>
  <si>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</si>
  <si>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</si>
  <si>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</si>
  <si>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</si>
  <si>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</si>
  <si>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</si>
  <si>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</si>
  <si>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</si>
  <si>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</si>
  <si>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</si>
  <si>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</si>
  <si>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</si>
  <si>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</si>
  <si>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</si>
  <si>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</si>
  <si>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</si>
  <si>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</si>
  <si>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</si>
  <si>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</si>
  <si>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</si>
  <si>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</si>
  <si>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</si>
  <si>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</si>
  <si>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</si>
  <si>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</si>
  <si>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</si>
  <si>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</si>
  <si>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</si>
  <si>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</si>
  <si>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</si>
  <si>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</si>
  <si>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</si>
  <si>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</si>
  <si>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</si>
  <si>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</si>
  <si>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</si>
  <si>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</si>
  <si>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</si>
  <si>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</si>
  <si>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</si>
  <si>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</si>
  <si>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</si>
  <si>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</si>
  <si>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</si>
  <si>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</si>
  <si>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</si>
  <si>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</si>
  <si>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</si>
  <si>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</si>
  <si>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</si>
  <si>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</si>
  <si>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</si>
  <si>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</si>
  <si>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</si>
  <si>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</si>
  <si>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</si>
  <si>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</si>
  <si>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</si>
  <si>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</si>
  <si>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</si>
  <si>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</si>
  <si>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</si>
  <si>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</si>
  <si>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</si>
  <si>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</si>
  <si>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</si>
  <si>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</si>
  <si>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</si>
  <si>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</si>
  <si>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</si>
  <si>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</si>
  <si>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</si>
  <si>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</si>
  <si>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</si>
  <si>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</si>
  <si>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</si>
  <si>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</si>
  <si>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</si>
  <si>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</si>
  <si>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</si>
  <si>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</si>
  <si>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</si>
  <si>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</si>
  <si>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</si>
  <si>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</si>
  <si>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</si>
  <si>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</si>
  <si>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</si>
  <si>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</si>
  <si>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</si>
  <si>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</si>
  <si>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</si>
  <si>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</si>
  <si>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</si>
  <si>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</si>
  <si>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</si>
  <si>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</si>
  <si>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</si>
  <si>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</si>
  <si>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</si>
  <si>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</si>
  <si>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</si>
  <si>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</si>
  <si>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</si>
  <si>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</si>
  <si>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</si>
  <si>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</si>
  <si>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</si>
  <si>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</si>
  <si>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</si>
  <si>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</si>
  <si>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</si>
  <si>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</si>
  <si>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</si>
  <si>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</si>
  <si>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</si>
  <si>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</si>
  <si>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</si>
  <si>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</si>
  <si>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</si>
  <si>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</si>
  <si>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</si>
  <si>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</si>
  <si>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</si>
  <si>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</si>
  <si>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</si>
  <si>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</si>
  <si>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</si>
  <si>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</si>
  <si>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</si>
  <si>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</si>
  <si>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</si>
  <si>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</si>
  <si>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</si>
  <si>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</si>
  <si>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</si>
  <si>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</si>
  <si>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</si>
  <si>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</si>
  <si>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</si>
  <si>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</si>
  <si>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</si>
  <si>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</si>
  <si>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</si>
  <si>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</si>
  <si>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</si>
  <si>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</si>
  <si>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</si>
  <si>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</si>
  <si>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</si>
  <si>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</si>
  <si>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</si>
  <si>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</si>
  <si>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</si>
  <si>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</si>
  <si>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</si>
  <si>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</si>
  <si>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</si>
  <si>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</si>
  <si>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</si>
  <si>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</si>
  <si>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</si>
  <si>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</si>
  <si>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</si>
  <si>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</si>
  <si>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</si>
  <si>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</si>
  <si>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</si>
  <si>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</si>
  <si>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</si>
  <si>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</si>
  <si>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</si>
  <si>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</si>
  <si>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</si>
  <si>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</si>
  <si>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</si>
  <si>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</si>
  <si>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</si>
  <si>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</si>
  <si>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</si>
  <si>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</si>
  <si>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</si>
  <si>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</si>
  <si>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</si>
  <si>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</si>
  <si>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</si>
  <si>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</si>
  <si>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</si>
  <si>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</si>
  <si>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</si>
  <si>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</si>
  <si>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</si>
  <si>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</si>
  <si>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</si>
  <si>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</si>
  <si>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</si>
  <si>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</si>
  <si>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</si>
  <si>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</si>
  <si>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</si>
  <si>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</si>
  <si>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</si>
  <si>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</si>
  <si>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</si>
  <si>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</si>
  <si>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</si>
  <si>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</si>
  <si>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</si>
  <si>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</si>
  <si>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</si>
  <si>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</si>
  <si>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</si>
  <si>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</si>
  <si>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</si>
  <si>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</si>
  <si>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</si>
  <si>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</si>
  <si>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</si>
  <si>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</si>
  <si>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</si>
  <si>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</si>
  <si>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</si>
  <si>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</si>
  <si>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</si>
  <si>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</si>
  <si>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</si>
  <si>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</si>
  <si>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</si>
  <si>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</si>
  <si>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</si>
  <si>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</si>
  <si>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</si>
  <si>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</si>
  <si>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</si>
  <si>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</si>
  <si>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</si>
  <si>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</si>
  <si>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</si>
  <si>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</si>
  <si>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</si>
  <si>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</si>
  <si>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</si>
  <si>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</si>
  <si>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</si>
  <si>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</si>
  <si>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</si>
  <si>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</si>
  <si>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</si>
  <si>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</si>
  <si>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</si>
  <si>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</si>
  <si>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</si>
  <si>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</si>
  <si>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</si>
  <si>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</si>
  <si>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</si>
  <si>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</si>
  <si>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</si>
  <si>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</si>
  <si>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</si>
  <si>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</si>
  <si>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</si>
  <si>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</si>
  <si>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</si>
  <si>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</si>
  <si>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</si>
  <si>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</si>
  <si>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</si>
  <si>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</si>
  <si>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</si>
  <si>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</si>
  <si>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</si>
  <si>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</si>
  <si>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</si>
  <si>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</si>
  <si>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</si>
  <si>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</si>
  <si>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</si>
  <si>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</si>
  <si>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</si>
  <si>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</si>
  <si>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</si>
  <si>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</si>
  <si>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</si>
  <si>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</si>
  <si>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</si>
  <si>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</si>
  <si>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</si>
  <si>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</si>
  <si>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</si>
  <si>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</si>
  <si>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</si>
  <si>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</si>
  <si>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</si>
  <si>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</si>
  <si>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</si>
  <si>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</si>
  <si>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</si>
  <si>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</si>
  <si>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</si>
  <si>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</si>
  <si>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</si>
  <si>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</si>
  <si>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</si>
  <si>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</si>
  <si>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</si>
  <si>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</si>
  <si>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</si>
  <si>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</si>
  <si>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</si>
  <si>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</si>
  <si>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</si>
  <si>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</si>
  <si>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</si>
  <si>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</si>
  <si>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</si>
  <si>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</si>
  <si>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</si>
  <si>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</si>
  <si>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</si>
  <si>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</si>
  <si>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</si>
  <si>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</si>
  <si>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</si>
  <si>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</si>
  <si>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</si>
  <si>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</si>
  <si>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</si>
  <si>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</si>
  <si>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</si>
  <si>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</si>
  <si>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</si>
  <si>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</si>
  <si>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</si>
  <si>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</si>
  <si>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</si>
  <si>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</si>
  <si>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</si>
  <si>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</si>
  <si>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</si>
  <si>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</si>
  <si>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</si>
  <si>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</si>
  <si>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</si>
  <si>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</si>
  <si>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</si>
  <si>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</si>
  <si>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</si>
  <si>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</si>
  <si>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</si>
  <si>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</si>
  <si>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</si>
  <si>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</si>
  <si>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</si>
  <si>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</si>
  <si>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</si>
  <si>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</si>
  <si>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</si>
  <si>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</si>
  <si>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</si>
  <si>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</si>
  <si>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</si>
  <si>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</si>
  <si>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</si>
  <si>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</si>
  <si>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</si>
  <si>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</si>
  <si>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</si>
  <si>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</si>
  <si>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</si>
  <si>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</si>
  <si>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</si>
  <si>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</si>
  <si>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</si>
  <si>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</si>
  <si>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</si>
  <si>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</si>
  <si>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</si>
  <si>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</si>
  <si>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</si>
  <si>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</si>
  <si>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</si>
  <si>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</si>
  <si>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</si>
  <si>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</si>
  <si>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</si>
  <si>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</si>
  <si>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</si>
  <si>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</si>
  <si>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</si>
  <si>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</si>
  <si>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</si>
  <si>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</si>
  <si>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</si>
  <si>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</si>
  <si>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</si>
  <si>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</si>
  <si>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</si>
  <si>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</si>
  <si>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</si>
  <si>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</si>
  <si>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</si>
  <si>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</si>
  <si>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</si>
  <si>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</si>
  <si>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</si>
  <si>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</si>
  <si>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</si>
  <si>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</si>
  <si>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</si>
  <si>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</si>
  <si>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</si>
  <si>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</si>
  <si>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</si>
  <si>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</si>
  <si>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</si>
  <si>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</si>
  <si>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</si>
  <si>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</si>
  <si>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</si>
  <si>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</si>
  <si>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</si>
  <si>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</si>
  <si>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</si>
  <si>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</si>
  <si>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</si>
  <si>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</si>
  <si>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</si>
  <si>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</si>
  <si>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</si>
  <si>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</si>
  <si>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</si>
  <si>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</si>
  <si>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</si>
  <si>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</si>
  <si>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</si>
  <si>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</si>
  <si>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</si>
  <si>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</si>
  <si>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</si>
  <si>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</si>
  <si>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</si>
  <si>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</si>
  <si>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</si>
  <si>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</si>
  <si>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</si>
  <si>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</si>
  <si>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</si>
  <si>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</si>
  <si>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</si>
  <si>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</si>
  <si>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</si>
  <si>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</si>
  <si>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</si>
  <si>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</si>
  <si>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</si>
  <si>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</si>
  <si>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</si>
  <si>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</si>
  <si>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</si>
  <si>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</si>
  <si>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</si>
  <si>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</si>
  <si>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</si>
  <si>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</si>
  <si>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</si>
  <si>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</si>
  <si>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</si>
  <si>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</si>
  <si>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</si>
  <si>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</si>
  <si>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</si>
  <si>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</si>
  <si>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</si>
  <si>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</si>
  <si>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</si>
  <si>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</si>
  <si>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</si>
  <si>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</si>
  <si>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</si>
  <si>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</si>
  <si>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</si>
  <si>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</si>
  <si>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</si>
  <si>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</si>
  <si>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</si>
  <si>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</si>
  <si>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</si>
  <si>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</si>
  <si>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</si>
  <si>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</si>
  <si>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</si>
  <si>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</si>
  <si>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</si>
  <si>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</si>
  <si>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</si>
  <si>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</si>
  <si>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</si>
  <si>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</si>
  <si>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</si>
  <si>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</si>
  <si>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</si>
  <si>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</si>
  <si>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</si>
  <si>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</si>
  <si>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</si>
  <si>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</si>
  <si>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</si>
  <si>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</si>
  <si>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</si>
  <si>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</si>
  <si>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</si>
  <si>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</si>
  <si>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</si>
  <si>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</si>
  <si>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</si>
  <si>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</si>
  <si>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</si>
  <si>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</si>
  <si>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</si>
  <si>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</si>
  <si>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</si>
  <si>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</si>
  <si>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</si>
  <si>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</si>
  <si>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</si>
  <si>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</si>
  <si>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</si>
  <si>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</si>
  <si>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</si>
  <si>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</si>
  <si>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</si>
  <si>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</si>
  <si>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</si>
  <si>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</si>
  <si>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</si>
  <si>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</si>
  <si>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</si>
  <si>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</si>
  <si>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</si>
  <si>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</si>
  <si>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</si>
  <si>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</si>
  <si>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</si>
  <si>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</si>
  <si>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</si>
  <si>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</si>
  <si>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</si>
  <si>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</si>
  <si>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</si>
  <si>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</si>
  <si>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</si>
  <si>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</si>
  <si>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</si>
  <si>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</si>
  <si>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</si>
  <si>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</si>
  <si>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</si>
  <si>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</si>
  <si>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</si>
  <si>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</si>
  <si>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</si>
  <si>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</si>
  <si>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</si>
  <si>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</si>
  <si>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</si>
  <si>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</si>
  <si>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</si>
  <si>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</si>
  <si>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</si>
  <si>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</si>
  <si>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</si>
  <si>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</si>
  <si>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</si>
  <si>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</si>
  <si>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</si>
  <si>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</si>
  <si>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</si>
  <si>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</si>
  <si>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</si>
  <si>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</si>
  <si>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</si>
  <si>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</si>
  <si>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</si>
  <si>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</si>
  <si>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</si>
  <si>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</si>
  <si>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</si>
  <si>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</si>
  <si>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</si>
  <si>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</si>
  <si>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</si>
  <si>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</si>
  <si>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</si>
  <si>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</si>
  <si>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</si>
  <si>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</si>
  <si>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</si>
  <si>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</si>
  <si>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</si>
  <si>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</si>
  <si>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</si>
  <si>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</si>
  <si>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</si>
  <si>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</si>
  <si>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</si>
  <si>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</si>
  <si>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</si>
  <si>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</si>
  <si>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</si>
  <si>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</si>
  <si>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</si>
  <si>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</si>
  <si>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</si>
  <si>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</si>
  <si>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</si>
  <si>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</si>
  <si>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</si>
  <si>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</si>
  <si>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</si>
  <si>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</si>
  <si>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</si>
  <si>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</si>
  <si>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</si>
  <si>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</si>
  <si>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</si>
  <si>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</si>
  <si>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</si>
  <si>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</si>
  <si>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</si>
  <si>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</si>
  <si>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</si>
  <si>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</si>
  <si>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</si>
  <si>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</si>
  <si>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</si>
  <si>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</si>
  <si>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</si>
  <si>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</si>
  <si>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</si>
  <si>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</si>
  <si>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</si>
  <si>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</si>
  <si>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</si>
  <si>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</si>
  <si>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</si>
  <si>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</si>
  <si>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</si>
  <si>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</si>
  <si>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</si>
  <si>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</si>
  <si>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</si>
  <si>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</si>
  <si>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</si>
  <si>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</si>
  <si>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</si>
  <si>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</si>
  <si>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</si>
  <si>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</si>
  <si>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</si>
  <si>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</si>
  <si>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</si>
  <si>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</si>
  <si>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</si>
  <si>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</si>
  <si>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</si>
  <si>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</si>
  <si>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</si>
  <si>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</si>
  <si>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</si>
  <si>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</si>
  <si>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</si>
  <si>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</si>
  <si>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</si>
  <si>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</si>
  <si>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</si>
  <si>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</si>
  <si>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</si>
  <si>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</si>
  <si>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</si>
  <si>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</si>
  <si>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</si>
  <si>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</si>
  <si>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</si>
  <si>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</si>
  <si>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</si>
  <si>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</si>
  <si>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</si>
  <si>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</si>
  <si>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</si>
  <si>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</si>
  <si>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</si>
  <si>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</si>
  <si>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</si>
  <si>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</si>
  <si>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</si>
  <si>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</si>
  <si>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</si>
  <si>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</si>
  <si>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</si>
  <si>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</si>
  <si>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</si>
  <si>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</si>
  <si>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</si>
  <si>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</si>
  <si>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</si>
  <si>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</si>
  <si>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</si>
  <si>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</si>
  <si>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</si>
  <si>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</si>
  <si>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</si>
  <si>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</si>
  <si>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</si>
  <si>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</si>
  <si>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</si>
  <si>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</si>
  <si>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</si>
  <si>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</si>
  <si>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</si>
  <si>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</si>
  <si>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</si>
  <si>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</si>
  <si>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</si>
  <si>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</si>
  <si>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</si>
  <si>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</si>
  <si>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</si>
  <si>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</si>
  <si>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</si>
  <si>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</si>
  <si>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</si>
  <si>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</si>
  <si>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</si>
  <si>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</si>
  <si>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</si>
  <si>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</si>
  <si>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</si>
  <si>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</si>
  <si>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</si>
  <si>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</si>
  <si>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</si>
  <si>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</si>
  <si>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</si>
  <si>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</si>
  <si>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</si>
  <si>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</si>
  <si>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</si>
  <si>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</si>
  <si>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</si>
  <si>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</si>
  <si>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</si>
  <si>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</si>
  <si>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</si>
  <si>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</si>
  <si>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</si>
  <si>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</si>
  <si>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</si>
  <si>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</si>
  <si>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</si>
  <si>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</si>
  <si>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</si>
  <si>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</si>
  <si>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</si>
  <si>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</si>
  <si>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</si>
  <si>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</si>
  <si>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</si>
  <si>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</si>
  <si>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</si>
  <si>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</si>
  <si>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</si>
  <si>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</si>
  <si>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</si>
  <si>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</si>
  <si>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</si>
  <si>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</si>
  <si>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</si>
  <si>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</si>
  <si>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</si>
  <si>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</si>
  <si>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</si>
  <si>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</si>
  <si>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</si>
  <si>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</si>
  <si>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</si>
  <si>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</si>
  <si>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</si>
  <si>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</si>
  <si>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</si>
  <si>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</si>
  <si>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</si>
  <si>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</si>
  <si>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</si>
  <si>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</si>
  <si>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</si>
  <si>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</si>
  <si>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</si>
  <si>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</si>
  <si>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</si>
  <si>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</si>
  <si>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</si>
  <si>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</si>
  <si>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</si>
  <si>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</si>
  <si>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</si>
  <si>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</si>
  <si>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</si>
  <si>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</si>
  <si>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</si>
  <si>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</si>
  <si>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</si>
  <si>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</si>
  <si>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</si>
  <si>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</si>
  <si>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</si>
  <si>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</si>
  <si>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</si>
  <si>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</si>
  <si>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</si>
  <si>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</si>
  <si>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</si>
  <si>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</si>
  <si>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</si>
  <si>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</si>
  <si>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</si>
  <si>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</si>
  <si>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</si>
  <si>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</si>
  <si>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</si>
  <si>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</si>
  <si>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</si>
  <si>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</si>
  <si>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</si>
  <si>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</si>
  <si>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</si>
  <si>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</si>
  <si>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</si>
  <si>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</si>
  <si>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</si>
  <si>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</si>
  <si>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</si>
  <si>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</si>
  <si>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</si>
  <si>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</si>
  <si>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</si>
  <si>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</si>
  <si>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</si>
  <si>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</si>
  <si>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</si>
  <si>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</si>
  <si>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</si>
  <si>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</si>
  <si>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</si>
  <si>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</si>
  <si>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</si>
  <si>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</si>
  <si>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</si>
  <si>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</si>
  <si>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</si>
  <si>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</si>
  <si>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</si>
  <si>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</si>
  <si>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</si>
  <si>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</si>
  <si>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</si>
  <si>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</si>
  <si>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</si>
  <si>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</si>
  <si>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</si>
  <si>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</si>
  <si>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</si>
  <si>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</si>
  <si>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</si>
  <si>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</si>
  <si>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</si>
  <si>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</si>
  <si>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</si>
  <si>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</si>
  <si>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</si>
  <si>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</si>
  <si>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</si>
  <si>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</si>
  <si>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</si>
  <si>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</si>
  <si>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</si>
  <si>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</si>
  <si>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</si>
  <si>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</si>
  <si>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</si>
  <si>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</si>
  <si>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</si>
  <si>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</si>
  <si>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</si>
  <si>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</si>
  <si>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</si>
  <si>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</si>
  <si>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</si>
  <si>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</si>
  <si>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</si>
  <si>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</si>
  <si>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</si>
  <si>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</si>
  <si>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</si>
  <si>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</si>
  <si>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</si>
  <si>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</si>
  <si>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</si>
  <si>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</si>
  <si>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</si>
  <si>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</si>
  <si>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</si>
  <si>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</si>
  <si>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</si>
  <si>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</si>
  <si>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</si>
  <si>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</si>
  <si>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</si>
  <si>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</si>
  <si>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</si>
  <si>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</si>
  <si>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</si>
  <si>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</si>
  <si>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</si>
  <si>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</si>
  <si>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</si>
  <si>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</si>
  <si>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</si>
  <si>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</si>
  <si>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</si>
  <si>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</si>
  <si>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</si>
  <si>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</si>
  <si>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</si>
  <si>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</si>
  <si>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</si>
  <si>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</si>
  <si>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</si>
  <si>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</si>
  <si>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</si>
  <si>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</si>
  <si>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</si>
  <si>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</si>
  <si>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</si>
  <si>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</si>
  <si>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</si>
  <si>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</si>
  <si>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</si>
  <si>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</si>
  <si>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</si>
  <si>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</si>
  <si>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</si>
  <si>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</si>
  <si>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</si>
  <si>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</si>
  <si>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</si>
  <si>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</si>
  <si>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</si>
  <si>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</si>
  <si>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</si>
  <si>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</si>
  <si>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</si>
  <si>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</si>
  <si>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</si>
  <si>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</si>
  <si>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</si>
  <si>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</si>
  <si>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</si>
  <si>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</si>
  <si>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</si>
  <si>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</si>
  <si>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</si>
  <si>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</si>
  <si>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</si>
  <si>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</si>
  <si>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</si>
  <si>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</si>
  <si>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</si>
  <si>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</si>
  <si>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</si>
  <si>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</si>
  <si>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</si>
  <si>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</si>
  <si>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</si>
  <si>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</si>
  <si>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</si>
  <si>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</si>
  <si>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</si>
  <si>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</si>
  <si>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</si>
  <si>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</si>
  <si>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</si>
  <si>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</si>
  <si>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</si>
  <si>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</si>
  <si>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</si>
  <si>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</si>
  <si>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</si>
  <si>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</si>
  <si>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</si>
  <si>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</si>
  <si>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</si>
  <si>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</si>
  <si>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</si>
  <si>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</si>
  <si>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</si>
  <si>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</si>
  <si>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</si>
  <si>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</si>
  <si>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</si>
  <si>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</si>
  <si>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</si>
  <si>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</si>
  <si>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</si>
  <si>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</si>
  <si>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</si>
  <si>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</si>
  <si>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</si>
  <si>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</si>
  <si>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</si>
  <si>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</si>
  <si>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</si>
  <si>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</si>
  <si>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</si>
  <si>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</si>
  <si>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</si>
  <si>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</si>
  <si>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</si>
  <si>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</si>
  <si>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</si>
  <si>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</si>
  <si>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</si>
  <si>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</si>
  <si>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</si>
  <si>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</si>
  <si>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</si>
  <si>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</si>
  <si>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</si>
  <si>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</si>
  <si>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</si>
  <si>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</si>
  <si>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</si>
  <si>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</si>
  <si>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</si>
  <si>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</si>
  <si>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</si>
  <si>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</si>
  <si>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</si>
  <si>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</si>
  <si>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</si>
  <si>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</si>
  <si>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</si>
  <si>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</si>
  <si>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</si>
  <si>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</si>
  <si>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</si>
  <si>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</si>
  <si>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</si>
  <si>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</si>
  <si>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</si>
  <si>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</si>
  <si>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</si>
  <si>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</si>
  <si>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</si>
  <si>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</si>
  <si>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</si>
  <si>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</si>
  <si>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</si>
  <si>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</si>
  <si>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</si>
  <si>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</si>
  <si>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</si>
  <si>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</si>
  <si>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</si>
  <si>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</si>
  <si>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</si>
  <si>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</si>
  <si>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</si>
  <si>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</si>
  <si>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</si>
  <si>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</si>
  <si>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</si>
  <si>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</si>
  <si>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</si>
  <si>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</si>
  <si>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</si>
  <si>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</si>
  <si>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</si>
  <si>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</si>
  <si>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</si>
  <si>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</si>
  <si>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</si>
  <si>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</si>
  <si>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</si>
  <si>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</si>
  <si>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</si>
  <si>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</si>
  <si>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</si>
  <si>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</si>
  <si>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</si>
  <si>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</si>
  <si>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</si>
  <si>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</si>
  <si>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</si>
  <si>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</si>
  <si>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</si>
  <si>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</si>
  <si>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</si>
  <si>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</si>
  <si>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</si>
  <si>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</si>
  <si>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</si>
  <si>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</si>
  <si>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</si>
  <si>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</si>
  <si>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</si>
  <si>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</si>
  <si>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</si>
  <si>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</si>
  <si>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</si>
  <si>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</si>
  <si>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</si>
  <si>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</si>
  <si>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</si>
  <si>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</si>
  <si>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</si>
  <si>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</si>
  <si>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</si>
  <si>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</si>
  <si>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</si>
  <si>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</si>
  <si>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</si>
  <si>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</si>
  <si>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</si>
  <si>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</si>
  <si>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</si>
  <si>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</si>
  <si>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</si>
  <si>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</si>
  <si>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</si>
  <si>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</si>
  <si>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</si>
  <si>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</si>
  <si>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</si>
  <si>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</si>
  <si>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</si>
  <si>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</si>
  <si>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</si>
  <si>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</si>
  <si>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</si>
  <si>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</si>
  <si>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</si>
  <si>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</si>
  <si>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</si>
  <si>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</si>
  <si>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</si>
  <si>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</si>
  <si>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</si>
  <si>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</si>
  <si>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</si>
  <si>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</si>
  <si>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</si>
  <si>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</si>
  <si>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</si>
  <si>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</si>
  <si>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</si>
  <si>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</si>
  <si>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</si>
  <si>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</si>
  <si>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</si>
  <si>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</si>
  <si>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</si>
  <si>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</si>
  <si>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</si>
  <si>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</si>
  <si>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</si>
  <si>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</si>
  <si>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</si>
  <si>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</si>
  <si>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</si>
  <si>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</si>
  <si>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</si>
  <si>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</si>
  <si>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</si>
  <si>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</si>
  <si>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</si>
  <si>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</si>
  <si>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</si>
  <si>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</si>
  <si>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</si>
  <si>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</si>
  <si>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</si>
  <si>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</si>
  <si>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</si>
  <si>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</si>
  <si>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</si>
  <si>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</si>
  <si>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</si>
  <si>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</si>
  <si>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</si>
  <si>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</si>
  <si>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</si>
  <si>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</si>
  <si>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</si>
  <si>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</si>
  <si>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</si>
  <si>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</si>
  <si>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</si>
  <si>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</si>
  <si>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</si>
  <si>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</si>
  <si>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</si>
  <si>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</si>
  <si>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</si>
  <si>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</si>
  <si>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</si>
  <si>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</si>
  <si>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</si>
  <si>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</si>
  <si>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</si>
  <si>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</si>
  <si>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</si>
  <si>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</si>
  <si>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</si>
  <si>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</si>
  <si>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</si>
  <si>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</si>
  <si>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</si>
  <si>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</si>
  <si>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</si>
  <si>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</si>
  <si>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</si>
  <si>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</si>
  <si>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</si>
  <si>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</si>
  <si>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</si>
  <si>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</si>
  <si>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</si>
  <si>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</si>
  <si>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</si>
  <si>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</si>
  <si>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</si>
  <si>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</si>
  <si>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</si>
  <si>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</si>
  <si>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</si>
  <si>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</si>
  <si>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</si>
  <si>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</si>
  <si>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</si>
  <si>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</si>
  <si>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</si>
  <si>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</si>
  <si>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</si>
  <si>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</si>
  <si>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</si>
  <si>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</si>
  <si>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</si>
  <si>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</si>
  <si>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</si>
  <si>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</si>
  <si>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</si>
  <si>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</si>
  <si>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</si>
  <si>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</si>
  <si>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</si>
  <si>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</si>
  <si>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</si>
  <si>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</si>
  <si>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</si>
  <si>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</si>
  <si>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</si>
  <si>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</si>
  <si>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</si>
  <si>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</si>
  <si>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</si>
  <si>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</si>
  <si>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</si>
  <si>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</si>
  <si>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</si>
  <si>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</si>
  <si>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</si>
  <si>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</si>
  <si>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</si>
  <si>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</si>
  <si>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</si>
  <si>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</si>
  <si>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</si>
  <si>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</si>
  <si>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</si>
  <si>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</si>
  <si>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</si>
  <si>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</si>
  <si>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</si>
  <si>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</si>
  <si>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</si>
  <si>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</si>
  <si>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</si>
  <si>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</si>
  <si>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</si>
  <si>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</si>
  <si>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</si>
  <si>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</si>
  <si>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</si>
  <si>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</si>
  <si>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</si>
  <si>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</si>
  <si>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</si>
  <si>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</si>
  <si>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</si>
  <si>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</si>
  <si>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</si>
  <si>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</si>
  <si>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</si>
  <si>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</si>
  <si>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</si>
  <si>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</si>
  <si>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</si>
  <si>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</si>
  <si>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</si>
  <si>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</si>
  <si>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</si>
  <si>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</si>
  <si>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</si>
  <si>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</si>
  <si>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</si>
  <si>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</si>
  <si>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</si>
  <si>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</si>
  <si>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</si>
  <si>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</si>
  <si>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</si>
  <si>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</si>
  <si>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</si>
  <si>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</si>
  <si>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</si>
  <si>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</si>
  <si>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</si>
  <si>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</si>
  <si>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</si>
  <si>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</si>
  <si>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</si>
  <si>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</si>
  <si>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</si>
  <si>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</si>
  <si>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</si>
  <si>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</si>
  <si>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</si>
  <si>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</si>
  <si>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</si>
  <si>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</si>
  <si>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</si>
  <si>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</si>
  <si>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</si>
  <si>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</si>
  <si>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</si>
  <si>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</si>
  <si>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</si>
  <si>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</si>
  <si>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</si>
  <si>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</si>
  <si>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</si>
  <si>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</si>
  <si>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</si>
  <si>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</si>
  <si>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</si>
  <si>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</si>
  <si>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</si>
  <si>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</si>
  <si>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</si>
  <si>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</si>
  <si>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</si>
  <si>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</si>
  <si>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</si>
  <si>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</si>
  <si>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</si>
  <si>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</si>
  <si>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</si>
  <si>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</si>
  <si>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</si>
  <si>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</si>
  <si>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</si>
  <si>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</si>
  <si>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</si>
  <si>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</si>
  <si>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</si>
  <si>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</si>
  <si>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</si>
  <si>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</si>
  <si>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</si>
  <si>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</si>
  <si>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</si>
  <si>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</si>
  <si>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</si>
  <si>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</si>
  <si>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</si>
  <si>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</si>
  <si>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</si>
  <si>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</si>
  <si>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</si>
  <si>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</si>
  <si>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</si>
  <si>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</si>
  <si>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</si>
  <si>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</si>
  <si>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</si>
  <si>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</si>
  <si>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</si>
  <si>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</si>
  <si>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</si>
  <si>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</si>
  <si>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</si>
  <si>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</si>
  <si>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</si>
  <si>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</si>
  <si>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</si>
  <si>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</si>
  <si>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</si>
  <si>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</si>
  <si>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</si>
  <si>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</si>
  <si>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</si>
  <si>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</si>
  <si>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</si>
  <si>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</si>
  <si>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</si>
  <si>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</si>
  <si>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</si>
  <si>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</si>
  <si>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</si>
  <si>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</si>
  <si>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</si>
  <si>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</si>
  <si>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</si>
  <si>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</si>
  <si>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</si>
  <si>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</si>
  <si>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</si>
  <si>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</si>
  <si>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</si>
  <si>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</si>
  <si>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</si>
  <si>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</si>
  <si>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</si>
  <si>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</si>
  <si>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</si>
  <si>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</si>
  <si>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</si>
  <si>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</si>
  <si>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</si>
  <si>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</si>
  <si>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</si>
  <si>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</si>
  <si>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</si>
  <si>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</si>
  <si>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</si>
  <si>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</si>
  <si>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</si>
  <si>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</si>
  <si>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</si>
  <si>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</si>
  <si>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</si>
  <si>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</si>
  <si>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</si>
  <si>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</si>
  <si>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</si>
  <si>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</si>
  <si>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</si>
  <si>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</si>
  <si>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</si>
  <si>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</si>
  <si>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</si>
  <si>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</si>
  <si>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</si>
  <si>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</si>
  <si>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</si>
  <si>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</si>
  <si>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</si>
  <si>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</si>
  <si>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</si>
  <si>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</si>
  <si>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</si>
  <si>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</si>
  <si>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</si>
  <si>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</si>
  <si>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</si>
  <si>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</si>
  <si>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</si>
  <si>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</si>
  <si>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</si>
  <si>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</si>
  <si>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</si>
  <si>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</si>
  <si>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</si>
  <si>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</si>
  <si>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</si>
  <si>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</si>
  <si>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</si>
  <si>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</si>
  <si>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</si>
  <si>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</si>
  <si>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</si>
  <si>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</si>
  <si>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</si>
  <si>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</si>
  <si>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</si>
  <si>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</si>
  <si>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</si>
  <si>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</si>
  <si>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</si>
  <si>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</si>
  <si>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</si>
  <si>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</si>
  <si>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</si>
  <si>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</si>
  <si>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</si>
  <si>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</si>
  <si>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</si>
  <si>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</si>
  <si>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</si>
  <si>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</si>
  <si>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</si>
  <si>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</si>
  <si>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</si>
  <si>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</si>
  <si>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</si>
  <si>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</si>
  <si>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</si>
  <si>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</si>
  <si>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</si>
  <si>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</si>
  <si>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</si>
  <si>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</si>
  <si>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</si>
  <si>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</si>
  <si>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</si>
  <si>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</si>
  <si>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</si>
  <si>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</si>
  <si>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</si>
  <si>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</si>
  <si>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</si>
  <si>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</si>
  <si>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</si>
  <si>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</si>
  <si>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</si>
  <si>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</si>
  <si>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</si>
  <si>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</si>
  <si>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</si>
  <si>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</si>
  <si>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</si>
  <si>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</si>
  <si>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</si>
  <si>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</si>
  <si>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</si>
  <si>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</si>
  <si>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</si>
  <si>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</si>
  <si>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</si>
  <si>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</si>
  <si>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</si>
  <si>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</si>
  <si>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</si>
  <si>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</si>
  <si>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</si>
  <si>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</si>
  <si>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</si>
  <si>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</si>
  <si>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</si>
  <si>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</si>
  <si>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</si>
  <si>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</si>
  <si>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</si>
  <si>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</si>
  <si>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</si>
  <si>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</si>
  <si>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</si>
  <si>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</si>
  <si>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</si>
  <si>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</si>
  <si>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</si>
  <si>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</si>
  <si>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</si>
  <si>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</si>
  <si>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</si>
  <si>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</si>
  <si>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</si>
  <si>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</si>
  <si>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</si>
  <si>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</si>
  <si>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</si>
  <si>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</si>
  <si>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</si>
  <si>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</si>
  <si>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</si>
  <si>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</si>
  <si>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</si>
  <si>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</si>
  <si>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</si>
  <si>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</si>
  <si>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</si>
  <si>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</si>
  <si>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</si>
  <si>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</si>
  <si>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</si>
  <si>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</si>
  <si>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</si>
  <si>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</si>
  <si>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</si>
  <si>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</si>
  <si>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</si>
  <si>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</si>
  <si>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</si>
  <si>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</si>
  <si>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</si>
  <si>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</si>
  <si>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</si>
  <si>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</si>
  <si>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</si>
  <si>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</si>
  <si>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</si>
  <si>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</si>
  <si>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</si>
  <si>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</si>
  <si>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</si>
  <si>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</si>
  <si>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</si>
  <si>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</si>
  <si>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</si>
  <si>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</si>
  <si>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</si>
  <si>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</si>
  <si>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</si>
  <si>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</si>
  <si>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</si>
  <si>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</si>
  <si>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</si>
  <si>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</si>
  <si>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</si>
  <si>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</si>
  <si>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</si>
  <si>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</si>
  <si>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</si>
  <si>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</si>
  <si>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</si>
  <si>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</si>
  <si>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</si>
  <si>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</si>
  <si>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</si>
  <si>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</si>
  <si>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</si>
  <si>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</si>
  <si>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</si>
  <si>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</si>
  <si>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</si>
  <si>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</si>
  <si>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</si>
  <si>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</si>
  <si>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</si>
  <si>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</si>
  <si>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</si>
  <si>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</si>
  <si>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</si>
  <si>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</si>
  <si>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</si>
  <si>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</si>
  <si>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</si>
  <si>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</si>
  <si>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</si>
  <si>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</si>
  <si>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</si>
  <si>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</si>
  <si>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</si>
  <si>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</si>
  <si>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</si>
  <si>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</si>
  <si>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</si>
  <si>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</si>
  <si>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</si>
  <si>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</si>
  <si>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</si>
  <si>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</si>
  <si>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</si>
  <si>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</si>
  <si>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</si>
  <si>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</si>
  <si>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</si>
  <si>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</si>
  <si>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</si>
  <si>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</si>
  <si>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</si>
  <si>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</si>
  <si>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</si>
  <si>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</si>
  <si>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</si>
  <si>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</si>
  <si>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</si>
  <si>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</si>
  <si>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</si>
  <si>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</si>
  <si>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</si>
  <si>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</si>
  <si>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</si>
  <si>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</si>
  <si>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</si>
  <si>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</si>
  <si>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</si>
  <si>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</si>
  <si>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</si>
  <si>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</si>
  <si>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</si>
  <si>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</si>
  <si>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</si>
  <si>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</si>
  <si>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</si>
  <si>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</si>
  <si>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</si>
  <si>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</si>
  <si>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</si>
  <si>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</si>
  <si>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</si>
  <si>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</si>
  <si>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</si>
  <si>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</si>
  <si>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</si>
  <si>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</si>
  <si>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</si>
  <si>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</si>
  <si>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</si>
  <si>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</si>
  <si>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</si>
  <si>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</si>
  <si>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</si>
  <si>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</si>
  <si>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</si>
  <si>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</si>
  <si>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</si>
  <si>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</si>
  <si>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</si>
  <si>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</si>
  <si>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</si>
  <si>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</si>
  <si>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</si>
  <si>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</si>
  <si>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</si>
  <si>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</si>
  <si>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</si>
  <si>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</si>
  <si>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</si>
  <si>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</si>
  <si>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</si>
  <si>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</si>
  <si>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</si>
  <si>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</si>
  <si>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</si>
  <si>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</si>
  <si>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</si>
  <si>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</si>
  <si>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</si>
  <si>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</si>
  <si>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</si>
  <si>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</si>
  <si>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</si>
  <si>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</si>
  <si>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</si>
  <si>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</si>
  <si>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</si>
  <si>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</si>
  <si>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</si>
  <si>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</si>
  <si>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</si>
  <si>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</si>
  <si>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</si>
  <si>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</si>
  <si>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</si>
  <si>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</si>
  <si>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</si>
  <si>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</si>
  <si>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</si>
  <si>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</si>
  <si>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</si>
  <si>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</si>
  <si>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</si>
  <si>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</si>
  <si>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</si>
  <si>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</si>
  <si>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</si>
  <si>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</si>
  <si>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</si>
  <si>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</si>
  <si>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</si>
  <si>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</si>
  <si>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</si>
  <si>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</si>
  <si>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</si>
  <si>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</si>
  <si>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</si>
  <si>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</si>
  <si>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</si>
  <si>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</si>
  <si>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</si>
  <si>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</si>
  <si>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</si>
  <si>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</si>
  <si>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</si>
  <si>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</si>
  <si>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</si>
  <si>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</si>
  <si>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</si>
  <si>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</si>
  <si>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</si>
  <si>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</si>
  <si>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</si>
  <si>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</si>
  <si>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</si>
  <si>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</si>
  <si>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</si>
  <si>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</si>
  <si>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</si>
  <si>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</si>
  <si>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</si>
  <si>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</si>
  <si>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</si>
  <si>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</si>
  <si>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</si>
  <si>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</si>
  <si>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</si>
  <si>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</si>
  <si>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</si>
  <si>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</si>
  <si>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</si>
  <si>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</si>
  <si>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</si>
  <si>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</si>
  <si>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</si>
  <si>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</si>
  <si>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</si>
  <si>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</si>
  <si>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</si>
  <si>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</si>
  <si>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</si>
  <si>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</si>
  <si>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</si>
  <si>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</si>
  <si>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</si>
  <si>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</si>
  <si>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</si>
  <si>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</si>
  <si>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</si>
  <si>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</si>
  <si>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</si>
  <si>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</si>
  <si>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</si>
  <si>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</si>
  <si>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</si>
  <si>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</si>
  <si>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</si>
  <si>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</si>
  <si>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</si>
  <si>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</si>
  <si>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</si>
  <si>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</si>
  <si>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</si>
  <si>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</si>
  <si>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</si>
  <si>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</si>
  <si>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</si>
  <si>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</si>
  <si>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</si>
  <si>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</si>
  <si>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</si>
  <si>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</si>
  <si>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</si>
  <si>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</si>
  <si>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</si>
  <si>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</si>
  <si>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</si>
  <si>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</si>
  <si>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</si>
  <si>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</si>
  <si>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</si>
  <si>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</si>
  <si>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</si>
  <si>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</si>
  <si>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</si>
  <si>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</si>
  <si>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</si>
  <si>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</si>
  <si>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</si>
  <si>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</si>
  <si>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</si>
  <si>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</si>
  <si>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</si>
  <si>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</si>
  <si>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</si>
  <si>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</si>
  <si>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</si>
  <si>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</si>
  <si>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</si>
  <si>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</si>
  <si>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</si>
  <si>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</si>
  <si>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</si>
  <si>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</si>
  <si>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</si>
  <si>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</si>
  <si>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</si>
  <si>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</si>
  <si>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</si>
  <si>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</si>
  <si>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</si>
  <si>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</si>
  <si>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</si>
  <si>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</si>
  <si>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</si>
  <si>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</si>
  <si>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</si>
  <si>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</si>
  <si>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</si>
  <si>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</si>
  <si>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</si>
  <si>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</si>
  <si>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</si>
  <si>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</si>
  <si>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</si>
  <si>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</si>
  <si>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</si>
  <si>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</si>
  <si>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</si>
  <si>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</si>
  <si>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</si>
  <si>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</si>
  <si>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</si>
  <si>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</si>
  <si>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</si>
  <si>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</si>
  <si>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</si>
  <si>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</si>
  <si>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</si>
  <si>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</si>
  <si>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</si>
  <si>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</si>
  <si>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</si>
  <si>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</si>
  <si>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</si>
  <si>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</si>
  <si>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</si>
  <si>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</si>
  <si>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</si>
  <si>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</si>
  <si>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</si>
  <si>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</si>
  <si>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</si>
  <si>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</si>
  <si>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</si>
  <si>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</si>
  <si>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</si>
  <si>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</si>
  <si>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</si>
  <si>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</si>
  <si>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</si>
  <si>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</si>
  <si>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</si>
  <si>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</si>
  <si>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</si>
  <si>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</si>
  <si>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</si>
  <si>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</si>
  <si>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</si>
  <si>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</si>
  <si>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</si>
  <si>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</si>
  <si>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</si>
  <si>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</si>
  <si>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</si>
  <si>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</si>
  <si>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</si>
  <si>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</si>
  <si>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</si>
  <si>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</si>
  <si>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</si>
  <si>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</si>
  <si>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</si>
  <si>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</si>
  <si>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</si>
  <si>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</si>
  <si>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</si>
  <si>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</si>
  <si>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</si>
  <si>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</si>
  <si>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</si>
  <si>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</si>
  <si>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</si>
  <si>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</si>
  <si>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</si>
  <si>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</si>
  <si>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</si>
  <si>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</si>
  <si>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</si>
  <si>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</si>
  <si>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</si>
  <si>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</si>
  <si>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</si>
  <si>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</si>
  <si>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</si>
  <si>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</si>
  <si>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</si>
  <si>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</si>
  <si>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</si>
  <si>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</si>
  <si>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</si>
  <si>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</si>
  <si>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</si>
  <si>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</si>
  <si>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</si>
  <si>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</si>
  <si>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</si>
  <si>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</si>
  <si>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</si>
  <si>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</si>
  <si>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</si>
  <si>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</si>
  <si>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</si>
  <si>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</si>
  <si>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</si>
  <si>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</si>
  <si>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</si>
  <si>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</si>
  <si>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</si>
  <si>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</si>
  <si>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</si>
  <si>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</si>
  <si>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</si>
  <si>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</si>
  <si>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</si>
  <si>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</si>
  <si>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</si>
  <si>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</si>
  <si>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</si>
  <si>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</si>
  <si>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</si>
  <si>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</si>
  <si>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</si>
  <si>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</si>
  <si>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</si>
  <si>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</si>
  <si>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</si>
  <si>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</si>
  <si>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</si>
  <si>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</si>
  <si>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</si>
  <si>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</si>
  <si>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</si>
  <si>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</si>
  <si>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</si>
  <si>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</si>
  <si>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</si>
  <si>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</si>
  <si>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</si>
  <si>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</si>
  <si>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</si>
  <si>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</si>
  <si>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</si>
  <si>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</si>
  <si>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</si>
  <si>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</si>
  <si>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</si>
  <si>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</si>
  <si>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</si>
  <si>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</si>
  <si>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</si>
  <si>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</si>
  <si>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</si>
  <si>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</si>
  <si>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</si>
  <si>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</si>
  <si>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</si>
  <si>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</si>
  <si>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</si>
  <si>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</si>
  <si>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</si>
  <si>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</si>
  <si>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</si>
  <si>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</si>
  <si>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</si>
  <si>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</si>
  <si>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</si>
  <si>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</si>
  <si>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</si>
  <si>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</si>
  <si>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</si>
  <si>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</si>
  <si>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</si>
  <si>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</si>
  <si>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</si>
  <si>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</si>
  <si>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</si>
  <si>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</si>
  <si>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</si>
  <si>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</si>
  <si>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</si>
  <si>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</si>
  <si>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</si>
  <si>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</si>
  <si>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</si>
  <si>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</si>
  <si>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</si>
  <si>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</si>
  <si>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</si>
  <si>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</si>
  <si>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</si>
  <si>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</si>
  <si>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</si>
  <si>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</si>
  <si>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</si>
  <si>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</si>
  <si>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</si>
  <si>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</si>
  <si>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</si>
  <si>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</si>
  <si>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</si>
  <si>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</si>
  <si>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</si>
  <si>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</si>
  <si>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</si>
  <si>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</si>
  <si>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</si>
  <si>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</si>
  <si>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</si>
  <si>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</si>
  <si>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</si>
  <si>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</si>
  <si>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</si>
  <si>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</si>
  <si>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</si>
  <si>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</si>
  <si>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</si>
  <si>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</si>
  <si>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</si>
  <si>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</si>
  <si>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</si>
  <si>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</si>
  <si>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</si>
  <si>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</si>
  <si>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</si>
  <si>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</si>
  <si>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</si>
  <si>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</si>
  <si>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</si>
  <si>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</si>
  <si>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</si>
  <si>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</si>
  <si>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</si>
  <si>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</si>
  <si>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</si>
  <si>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</si>
  <si>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</si>
  <si>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</si>
  <si>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</si>
  <si>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</si>
  <si>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</si>
  <si>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</si>
  <si>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</si>
  <si>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</si>
  <si>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</si>
  <si>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</si>
  <si>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</si>
  <si>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</si>
  <si>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</si>
  <si>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</si>
  <si>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</si>
  <si>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</si>
  <si>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</si>
  <si>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</si>
  <si>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</si>
  <si>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</si>
  <si>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</si>
  <si>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</si>
  <si>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</si>
  <si>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</si>
  <si>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</si>
  <si>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</si>
  <si>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</si>
  <si>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</si>
  <si>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</si>
  <si>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</si>
  <si>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</si>
  <si>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</si>
  <si>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</si>
  <si>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</si>
  <si>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</si>
  <si>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</si>
  <si>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</si>
  <si>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</si>
  <si>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</si>
  <si>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</si>
  <si>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</si>
  <si>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</si>
  <si>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</si>
  <si>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</si>
  <si>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</si>
  <si>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</si>
  <si>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</si>
  <si>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</si>
  <si>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</si>
  <si>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</si>
  <si>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</si>
  <si>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</si>
  <si>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</si>
  <si>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</si>
  <si>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</si>
  <si>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</si>
  <si>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</si>
  <si>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</si>
  <si>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</si>
  <si>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</si>
  <si>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</si>
  <si>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</si>
  <si>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</si>
  <si>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</si>
  <si>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</si>
  <si>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</si>
  <si>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</si>
  <si>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</si>
  <si>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</si>
  <si>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</si>
  <si>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</si>
  <si>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</si>
  <si>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</si>
  <si>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</si>
  <si>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</si>
  <si>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</si>
  <si>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</si>
  <si>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</si>
  <si>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</si>
  <si>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</si>
  <si>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</si>
  <si>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</si>
  <si>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</si>
  <si>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</si>
  <si>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</si>
  <si>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</si>
  <si>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</si>
  <si>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</si>
  <si>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</si>
  <si>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</si>
  <si>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</si>
  <si>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</si>
  <si>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</si>
  <si>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</si>
  <si>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</si>
  <si>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</si>
  <si>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</si>
  <si>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</si>
  <si>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</si>
  <si>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</si>
  <si>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</si>
  <si>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</si>
  <si>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</si>
  <si>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</si>
  <si>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</si>
  <si>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</si>
  <si>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</si>
  <si>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</si>
  <si>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</si>
  <si>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</si>
  <si>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</si>
  <si>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</si>
  <si>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</si>
  <si>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</si>
  <si>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</si>
  <si>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</si>
  <si>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</si>
  <si>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</si>
  <si>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</si>
  <si>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</si>
  <si>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</si>
  <si>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</si>
  <si>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</si>
  <si>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</si>
  <si>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</si>
  <si>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</si>
  <si>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</si>
  <si>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</si>
  <si>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</si>
  <si>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</si>
  <si>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</si>
  <si>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</si>
  <si>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</si>
  <si>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</si>
  <si>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</si>
  <si>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</si>
  <si>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</si>
  <si>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</si>
  <si>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</si>
  <si>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</si>
  <si>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</si>
  <si>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</si>
  <si>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</si>
  <si>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</si>
  <si>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</si>
  <si>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</si>
  <si>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</si>
  <si>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</si>
  <si>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</si>
  <si>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</si>
  <si>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</si>
  <si>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</si>
  <si>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</si>
  <si>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</si>
  <si>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</si>
  <si>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</si>
  <si>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</si>
  <si>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</si>
  <si>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</si>
  <si>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</si>
  <si>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</si>
  <si>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</si>
  <si>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</si>
  <si>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</si>
  <si>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</si>
  <si>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</si>
  <si>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</si>
  <si>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</si>
  <si>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</si>
  <si>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</si>
  <si>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</si>
  <si>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</si>
  <si>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</si>
  <si>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</si>
  <si>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</si>
  <si>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</si>
  <si>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</si>
  <si>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</si>
  <si>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</si>
  <si>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</si>
  <si>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</si>
  <si>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</si>
  <si>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</si>
  <si>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</si>
  <si>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</si>
  <si>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</si>
  <si>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</si>
  <si>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</si>
  <si>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</si>
  <si>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</si>
  <si>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</si>
  <si>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</si>
  <si>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</si>
  <si>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</si>
  <si>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</si>
  <si>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</si>
  <si>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</si>
  <si>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</si>
  <si>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</si>
  <si>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</si>
  <si>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</si>
  <si>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</si>
  <si>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</si>
  <si>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</si>
  <si>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</si>
  <si>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</si>
  <si>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</si>
  <si>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</si>
  <si>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</si>
  <si>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</si>
  <si>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</si>
  <si>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</si>
  <si>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</si>
  <si>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</si>
  <si>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</si>
  <si>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</si>
  <si>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</si>
  <si>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</si>
  <si>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</si>
  <si>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</si>
  <si>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</si>
  <si>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</si>
  <si>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</si>
  <si>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</si>
  <si>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</si>
  <si>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</si>
  <si>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</si>
  <si>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</si>
  <si>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</si>
  <si>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</si>
  <si>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</si>
  <si>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</si>
  <si>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</si>
  <si>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</si>
  <si>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</si>
  <si>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</si>
  <si>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</si>
  <si>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</si>
  <si>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</si>
  <si>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</si>
  <si>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</si>
  <si>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</si>
  <si>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</si>
  <si>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</si>
  <si>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</si>
  <si>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</si>
  <si>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</si>
  <si>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</si>
  <si>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</si>
  <si>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</si>
  <si>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</si>
  <si>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</si>
  <si>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</si>
  <si>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</si>
  <si>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</si>
  <si>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</si>
  <si>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</si>
  <si>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</si>
  <si>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</si>
  <si>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</si>
  <si>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</si>
  <si>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</si>
  <si>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</si>
  <si>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</si>
  <si>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</si>
  <si>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</si>
  <si>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</si>
  <si>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</si>
  <si>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</si>
  <si>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</si>
  <si>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</si>
  <si>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</si>
  <si>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</si>
  <si>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</si>
  <si>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</si>
  <si>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</si>
  <si>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</si>
  <si>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</si>
  <si>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</si>
  <si>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</si>
  <si>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</si>
  <si>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</si>
  <si>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</si>
  <si>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</si>
  <si>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</si>
  <si>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</si>
  <si>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</si>
  <si>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</si>
  <si>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</si>
  <si>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</si>
  <si>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</si>
  <si>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</si>
  <si>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</si>
  <si>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</si>
  <si>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</si>
  <si>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</si>
  <si>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</si>
  <si>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</si>
  <si>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</si>
  <si>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</si>
  <si>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</si>
  <si>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</si>
  <si>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</si>
  <si>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</si>
  <si>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</si>
  <si>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</si>
  <si>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</si>
  <si>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</si>
  <si>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</si>
  <si>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</si>
  <si>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</si>
  <si>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</si>
  <si>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</si>
  <si>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</si>
  <si>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</si>
  <si>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</si>
  <si>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</si>
  <si>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</si>
  <si>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</si>
  <si>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</si>
  <si>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</si>
  <si>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</si>
  <si>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</si>
  <si>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</si>
  <si>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</si>
  <si>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</si>
  <si>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</si>
  <si>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</si>
  <si>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</si>
  <si>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</si>
  <si>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</si>
  <si>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</si>
  <si>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</si>
  <si>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</si>
  <si>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</si>
  <si>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</si>
  <si>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</si>
  <si>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</si>
  <si>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</si>
  <si>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</si>
  <si>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</si>
  <si>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</si>
  <si>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</si>
  <si>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</si>
  <si>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</si>
  <si>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</si>
  <si>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</si>
  <si>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</si>
  <si>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</si>
  <si>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</si>
  <si>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</si>
  <si>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</si>
  <si>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</si>
  <si>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</si>
  <si>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</si>
  <si>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</si>
  <si>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</si>
  <si>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</si>
  <si>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</si>
  <si>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</si>
  <si>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</si>
  <si>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</si>
  <si>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</si>
  <si>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</si>
  <si>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</si>
  <si>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</si>
  <si>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</si>
  <si>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</si>
  <si>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</si>
  <si>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</si>
  <si>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</si>
  <si>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</si>
  <si>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</si>
  <si>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</si>
  <si>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</si>
  <si>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</si>
  <si>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</si>
  <si>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</si>
  <si>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</si>
  <si>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</si>
  <si>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</si>
  <si>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</si>
  <si>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</si>
  <si>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</si>
  <si>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</si>
  <si>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</si>
  <si>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</si>
  <si>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</si>
  <si>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</si>
  <si>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</si>
  <si>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</si>
  <si>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</si>
  <si>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</si>
  <si>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</si>
  <si>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</si>
  <si>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</si>
  <si>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</si>
  <si>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</si>
  <si>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</si>
  <si>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</si>
  <si>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</si>
  <si>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</si>
  <si>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</si>
  <si>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</si>
  <si>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</si>
  <si>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</si>
  <si>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</si>
  <si>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</si>
  <si>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</si>
  <si>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</si>
  <si>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</si>
  <si>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</si>
  <si>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</si>
  <si>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</si>
  <si>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</si>
  <si>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</si>
  <si>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</si>
  <si>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</si>
  <si>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</si>
  <si>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</si>
  <si>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</si>
  <si>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</si>
  <si>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</si>
  <si>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</si>
  <si>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</si>
  <si>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</si>
  <si>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</si>
  <si>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</si>
  <si>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</si>
  <si>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</si>
  <si>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</si>
  <si>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</si>
  <si>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</si>
  <si>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</si>
  <si>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</si>
  <si>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</si>
  <si>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</si>
  <si>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</si>
  <si>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</si>
  <si>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</si>
  <si>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</si>
  <si>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</si>
  <si>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</si>
  <si>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</si>
  <si>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</si>
  <si>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</si>
  <si>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</si>
  <si>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</si>
  <si>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</si>
  <si>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</si>
  <si>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</si>
  <si>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</si>
  <si>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</si>
  <si>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</si>
  <si>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</si>
  <si>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</si>
  <si>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</si>
  <si>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</si>
  <si>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</si>
  <si>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</si>
  <si>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</si>
  <si>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</si>
  <si>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</si>
  <si>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</si>
  <si>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</si>
  <si>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</si>
  <si>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</si>
  <si>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</si>
  <si>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</si>
  <si>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</si>
  <si>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</si>
  <si>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</si>
  <si>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</si>
  <si>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</si>
  <si>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</si>
  <si>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</si>
  <si>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</si>
  <si>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</si>
  <si>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</si>
  <si>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</si>
  <si>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</si>
  <si>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</si>
  <si>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</si>
  <si>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</si>
  <si>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</si>
  <si>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</si>
  <si>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</si>
  <si>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</si>
  <si>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</si>
  <si>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</si>
  <si>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</si>
  <si>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</si>
  <si>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</si>
  <si>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</si>
  <si>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</si>
  <si>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</si>
  <si>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</si>
  <si>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</si>
  <si>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</si>
  <si>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</si>
  <si>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</si>
  <si>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</si>
  <si>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</si>
  <si>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</si>
  <si>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</si>
  <si>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</si>
  <si>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</si>
  <si>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</si>
  <si>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PCM-20251109-00000797</t>
  </si>
  <si>
    <t xml:space="preserve"> PCM-20250215-00000830 </t>
  </si>
  <si>
    <t>LTE site still down and  site located in aramco area access issue need special permission</t>
  </si>
  <si>
    <t>PCM-20251109-00000605</t>
  </si>
  <si>
    <t>ETA 60 mins</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</si>
  <si>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</si>
  <si>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</si>
  <si>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</si>
  <si>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</si>
  <si>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</si>
  <si>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</si>
  <si>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</si>
  <si>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</si>
  <si>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</si>
  <si>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</si>
  <si>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PCM-20251109-00000715</t>
  </si>
  <si>
    <t xml:space="preserve">Team need 145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</si>
</sst>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7" dataDxfId="156" headerRowBorderDxfId="154" tableBorderDxfId="155" totalsRowBorderDxfId="153">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307.51326562499889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0.10490914351976244</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2.0360532405902632E-2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3.3265624995692633E-2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45970.461691550925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45970.461691550925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45970.461691550925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45970.461691550925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45970.461691550925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45970.461691550925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45970.461691550925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45970.461691550925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45970.461691550925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45970.461691550925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45970.461691550925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45970.461691550925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45970.461691550925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45970.461691550925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45970.461691550925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45970.461691550925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45970.461691550925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45970.461691550925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45970.461691550925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45970.461691550925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45970.461691550925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45970.461691550925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45970.461691550925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45970.461691550925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45970.461691550925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45970.461691550925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45970.461691550925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45970.461691550925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45970.461691550925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45970.461691550925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45970.461691550925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45970.461691550925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45970.461691550925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45970.461691550925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45970.461691550925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45970.461691550925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45970.461691550925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45970.461691550925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45970.461691550925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45970.461691550925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45970.461691550925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45970.461691550925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45970.461691550925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45970.461691550925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45970.461691550925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45970.461691550925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45970.461691550925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45970.461691550925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45970.461691550925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45970.461691550925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45970.461691550925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45970.461691550925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45970.461691550925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45970.461691550925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45970.461691550925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45970.461691550925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45970.461691550925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45970.461691550925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45970.461691550925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45970.461691550925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45970.461691550925</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45970.461691550925</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7" ca="1" si="0">IFERROR(NOW()-F3,"-")</f>
        <v>145.46185358796356</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2</v>
      </c>
      <c r="D4" s="18" t="s">
        <v>24740</v>
      </c>
      <c r="E4" s="85" t="s">
        <v>39021</v>
      </c>
      <c r="F4" s="104">
        <v>45970.460717592592</v>
      </c>
      <c r="G4" s="105">
        <f t="shared" ca="1" si="0"/>
        <v>9.7395833290647715E-4</v>
      </c>
      <c r="H4" s="104">
        <v>45970.454467592594</v>
      </c>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45970.461691550925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45970.461691550925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45970.461691550925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45970.461691550925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45970.461691550925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45970.461691550925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45970.461691550925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45970.461691550925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45970.461691550925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45970.461691550925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45970.461691550925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45970.461691550925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45970.461691550925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1">IFERROR(NOW()-F18,"-")</f>
        <v>45970.461691550925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45970.461691550925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45970.461691550925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45970.461691550925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45970.461691550925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45970.461691550925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45970.461691550925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45970.461691550925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45970.461691550925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45970.461691550925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45970.461691550925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45970.461691550925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45970.461691550925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45970.461691550925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45970.461691550925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45970.461691550925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45970.461691550925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45970.461691550925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45970.461691550925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45970.461691550925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45970.461691550925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45970.461691550925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45970.461691550925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45970.461691550925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45970.461691550925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45970.461691550925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45970.461691550925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45970.461691550925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45970.461691550925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45970.461691550925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45970.461691550925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45970.461691550925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ref="G50:G81" ca="1" si="2">IFERROR(NOW()-F50,"-")</f>
        <v>45970.461691550925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45970.461691550925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45970.461691550925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45970.461691550925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45970.461691550925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45970.461691550925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27"/>
      <c r="B56" s="128" t="str">
        <f>IFERROR(VLOOKUP(D56,DB!A:K,11,0),"")</f>
        <v/>
      </c>
      <c r="C56" s="128"/>
      <c r="D56" s="128"/>
      <c r="E56" s="129"/>
      <c r="F56" s="130"/>
      <c r="G56" s="131">
        <f t="shared" ca="1" si="2"/>
        <v>45970.461691550925</v>
      </c>
      <c r="H56" s="130"/>
      <c r="I56" s="128" t="str">
        <f>IFERROR(VLOOKUP(D56,DB!A:F,6,0),"")</f>
        <v/>
      </c>
      <c r="J56" s="128" t="str">
        <f>IFERROR(VLOOKUP(D56,DB!A:G,7,0),"")</f>
        <v/>
      </c>
      <c r="K56" s="132"/>
      <c r="L56" s="128" t="str">
        <f>IFERROR(VLOOKUP(D56,DB!A:I,9,0),"")</f>
        <v/>
      </c>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33"/>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45970.461691550925</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45970.461691550925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45970.461691550925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45970.461691550925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45970.461691550925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45970.461691550925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45970.461691550925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45970.461691550925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45970.461691550925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45970.461691550925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45970.461691550925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45970.461691550925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45970.461691550925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45970.461691550925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45970.461691550925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45970.461691550925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45970.461691550925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45970.461691550925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45970.461691550925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45970.461691550925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45970.461691550925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45970.461691550925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45970.461691550925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45970.461691550925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45970.461691550925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45970.461691550925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45970.461691550925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45970.461691550925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45970.461691550925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45970.461691550925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45970.461691550925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45970.461691550925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45970.461691550925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45970.461691550925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45970.461691550925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45970.461691550925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45970.461691550925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45970.461691550925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45970.461691550925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45970.461691550925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45970.461691550925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45970.461691550925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45970.461691550925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45970.461691550925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45970.461691550925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45970.461691550925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45970.461691550925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45970.461691550925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45970.461691550925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45970.461691550925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45970.461691550925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45970.461691550925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45970.461691550925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45970.461691550925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45970.461691550925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45970.461691550925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45970.461691550925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45970.461691550925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45970.461691550925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45970.461691550925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45970.461691550925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45970.461691550925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45970.461691550925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45970.461691550925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45970.461691550925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45970.461691550925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45970.461691550925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45970.461691550925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45970.461691550925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45970.461691550925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45970.461691550925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45970.461691550925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45970.461691550925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45970.461691550925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45970.461691550925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45970.461691550925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45970.461691550925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45970.461691550925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45970.461691550925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45970.461691550925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45970.461691550925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45970.461691550925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45970.461691550925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45970.461691550925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45970.461691550925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45970.461691550925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45970.461691550925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45970.461691550925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45970.461691550925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45970.461691550925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45970.461691550925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45970.461691550925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45970.461691550925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45970.461691550925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45970.461691550925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45970.461691550925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45970.461691550925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45970.461691550925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45970.461691550925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45970.461691550925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45970.461691550925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45970.461691550925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45970.461691550925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45970.461691550925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45970.461691550925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45970.461691550925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45970.461691550925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45970.461691550925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45970.461691550925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45970.461691550925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45970.461691550925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45970.461691550925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45970.461691550925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45970.461691550925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45970.461691550925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45970.461691550925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45970.461691550925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45970.461691550925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45970.461691550925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45970.461691550925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45970.461691550925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45970.461691550925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45970.461691550925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45970.461691550925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45970.461691550925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45970.461691550925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45970.461691550925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45970.461691550925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45970.461691550925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45970.461691550925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45970.461691550925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45970.461691550925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45970.461691550925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45970.461691550925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45970.461691550925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45970.461691550925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45970.461691550925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45970.461691550925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45970.461691550925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45970.461691550925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45970.461691550925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45970.461691550925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45970.461691550925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45970.461691550925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45970.461691550925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45970.461691550925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45970.461691550925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45970.461691550925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45970.461691550925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45970.461691550925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45970.461691550925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45970.461691550925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45970.461691550925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45970.461691550925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45970.461691550925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45970.461691550925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45970.461691550925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45970.461691550925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45970.461691550925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45970.461691550925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45970.461691550925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45970.461691550925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45970.461691550925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45970.461691550925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45970.461691550925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45970.461691550925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45970.461691550925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45970.461691550925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45970.461691550925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45970.461691550925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45970.461691550925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45970.461691550925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45970.461691550925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45970.461691550925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45970.461691550925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45970.461691550925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45970.461691550925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45970.461691550925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45970.461691550925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45970.461691550925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45970.461691550925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45970.461691550925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45970.461691550925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45970.461691550925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45970.461691550925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45970.461691550925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45970.461691550925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45970.461691550925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45970.461691550925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45970.461691550925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45970.461691550925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45970.461691550925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45970.461691550925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45970.461691550925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45970.461691550925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45970.461691550925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45970.461691550925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45970.461691550925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45970.461691550925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45970.461691550925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45970.461691550925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45970.461691550925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45970.461691550925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45970.461691550925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45970.461691550925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45970.461691550925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45970.461691550925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45970.461691550925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45970.461691550925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45970.461691550925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45970.461691550925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45970.461691550925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45970.461691550925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45970.461691550925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45970.461691550925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45970.461691550925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45970.461691550925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45970.461691550925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45970.461691550925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45970.461691550925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45970.461691550925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45970.461691550925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45970.461691550925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45970.461691550925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45970.461691550925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45970.461691550925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45970.461691550925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45970.461691550925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45970.461691550925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45970.461691550925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45970.461691550925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45970.461691550925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45970.461691550925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45970.461691550925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45970.461691550925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45970.461691550925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45970.461691550925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45970.461691550925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45970.461691550925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45970.461691550925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45970.461691550925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45970.461691550925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45970.461691550925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45970.461691550925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45970.461691550925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45970.461691550925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45970.461691550925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45970.461691550925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45970.461691550925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45970.461691550925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45970.461691550925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45970.461691550925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45970.461691550925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45970.461691550925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45970.461691550925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45970.461691550925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45970.461691550925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45970.461691550925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45970.461691550925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45970.461691550925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45970.461691550925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45970.461691550925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45970.461691550925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45970.461691550925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45970.461691550925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45970.461691550925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45970.461691550925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45970.461691550925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45970.461691550925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45970.461691550925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45970.461691550925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45970.461691550925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45970.461691550925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45970.461691550925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45970.461691550925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45970.461691550925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45970.461691550925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45970.461691550925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45970.461691550925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45970.461691550925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45970.461691550925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45970.461691550925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45970.461691550925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45970.461691550925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45970.461691550925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45970.461691550925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45970.461691550925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45970.461691550925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45970.461691550925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45970.461691550925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45970.461691550925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45970.461691550925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45970.461691550925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45970.461691550925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45970.461691550925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45970.461691550925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45970.461691550925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45970.461691550925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45970.461691550925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45970.461691550925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45970.461691550925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45970.461691550925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45970.461691550925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45970.461691550925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45970.461691550925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45970.461691550925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45970.461691550925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45970.461691550925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45970.461691550925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45970.461691550925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45970.461691550925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45970.461691550925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45970.461691550925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45970.461691550925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45970.461691550925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45970.461691550925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45970.461691550925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45970.461691550925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45970.461691550925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45970.461691550925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45970.461691550925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45970.461691550925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45970.461691550925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45970.461691550925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45970.461691550925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45970.461691550925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45970.461691550925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45970.461691550925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45970.461691550925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45970.461691550925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45970.461691550925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45970.461691550925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45970.461691550925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45970.461691550925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45970.461691550925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45970.461691550925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45970.461691550925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45970.461691550925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45970.461691550925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45970.461691550925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45970.461691550925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45970.461691550925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45970.461691550925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45970.461691550925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45970.461691550925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45970.461691550925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45970.461691550925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45970.461691550925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45970.461691550925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45970.461691550925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45970.461691550925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45970.461691550925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45970.461691550925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45970.461691550925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45970.461691550925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45970.461691550925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45970.461691550925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45970.461691550925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45970.461691550925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45970.461691550925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45970.461691550925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45970.461691550925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45970.461691550925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45970.461691550925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45970.461691550925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45970.461691550925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45970.461691550925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45970.461691550925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45970.461691550925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45970.461691550925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45970.461691550925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45970.461691550925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45970.461691550925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45970.461691550925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45970.461691550925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45970.461691550925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45970.461691550925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45970.461691550925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45970.461691550925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45970.461691550925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45970.461691550925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45970.461691550925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45970.461691550925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45970.461691550925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45970.461691550925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45970.461691550925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45970.461691550925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45970.461691550925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45970.461691550925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45970.461691550925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45970.461691550925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45970.461691550925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45970.461691550925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45970.461691550925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45970.461691550925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45970.461691550925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45970.461691550925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45970.461691550925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45970.461691550925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45970.461691550925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45970.461691550925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45970.461691550925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45970.461691550925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45970.461691550925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45970.461691550925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45970.461691550925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45970.461691550925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45970.461691550925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45970.461691550925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45970.461691550925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45970.461691550925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45970.461691550925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45970.461691550925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45970.461691550925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45970.461691550925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45970.461691550925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45970.461691550925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45970.461691550925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45970.461691550925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45970.461691550925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45970.461691550925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45970.461691550925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45970.461691550925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45970.461691550925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45970.461691550925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45970.461691550925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45970.461691550925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45970.461691550925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45970.461691550925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45970.461691550925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45970.461691550925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45970.461691550925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45970.461691550925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45970.461691550925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45970.461691550925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45970.461691550925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45970.461691550925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45970.461691550925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45970.461691550925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45970.461691550925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45970.461691550925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45970.461691550925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45970.461691550925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45970.461691550925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45970.461691550925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45970.461691550925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45970.461691550925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45970.461691550925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45970.461691550925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45970.461691550925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45970.461691550925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45970.461691550925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45970.461691550925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45970.461691550925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45970.461691550925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45970.461691550925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45970.461691550925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45970.461691550925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45970.461691550925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45970.461691550925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45970.461691550925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45970.461691550925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45970.461691550925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45970.461691550925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45970.461691550925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45970.461691550925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45970.461691550925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45970.461691550925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45970.461691550925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45970.461691550925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45970.461691550925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45970.461691550925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45970.461691550925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45970.461691550925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45970.461691550925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45970.461691550925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45970.461691550925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45970.461691550925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45970.461691550925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45970.461691550925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45970.461691550925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45970.461691550925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45970.461691550925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45970.461691550925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45970.461691550925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45970.461691550925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45970.461691550925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45970.461691550925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45970.461691550925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45970.461691550925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45970.461691550925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45970.461691550925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45970.461691550925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45970.461691550925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45970.461691550925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45970.461691550925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45970.461691550925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45970.461691550925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45970.461691550925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45970.461691550925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45970.461691550925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45970.461691550925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45970.461691550925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45970.461691550925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45970.461691550925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45970.461691550925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45970.461691550925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45970.461691550925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45970.461691550925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45970.461691550925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45970.461691550925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45970.461691550925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45970.461691550925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45970.461691550925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45970.461691550925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45970.461691550925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45970.461691550925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45970.461691550925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45970.461691550925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45970.461691550925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45970.461691550925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45970.461691550925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45970.461691550925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45970.461691550925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45970.461691550925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45970.461691550925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45970.461691550925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45970.461691550925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45970.461691550925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45970.461691550925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45970.461691550925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45970.461691550925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45970.461691550925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45970.461691550925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45970.461691550925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45970.461691550925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45970.461691550925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45970.461691550925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45970.461691550925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45970.461691550925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45970.461691550925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45970.461691550925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45970.461691550925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45970.461691550925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45970.461691550925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45970.461691550925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45970.461691550925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45970.461691550925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45970.461691550925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45970.461691550925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45970.461691550925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45970.461691550925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45970.461691550925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45970.461691550925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45970.461691550925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45970.461691550925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45970.461691550925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45970.461691550925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45970.461691550925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45970.461691550925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45970.461691550925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45970.461691550925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45970.461691550925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45970.461691550925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45970.461691550925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45970.461691550925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45970.461691550925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45970.461691550925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45970.461691550925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45970.461691550925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45970.461691550925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45970.461691550925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45970.461691550925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45970.461691550925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45970.461691550925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45970.461691550925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45970.461691550925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45970.461691550925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45970.461691550925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45970.461691550925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45970.461691550925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45970.461691550925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45970.461691550925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45970.461691550925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45970.461691550925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45970.461691550925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45970.461691550925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45970.461691550925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45970.461691550925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45970.461691550925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45970.461691550925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45970.461691550925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45970.461691550925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45970.461691550925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45970.461691550925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45970.461691550925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45970.461691550925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45970.461691550925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45970.461691550925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45970.461691550925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45970.461691550925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45970.461691550925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45970.461691550925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45970.461691550925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45970.461691550925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45970.461691550925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45970.461691550925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45970.461691550925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45970.461691550925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45970.461691550925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45970.461691550925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45970.461691550925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45970.461691550925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45970.461691550925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45970.461691550925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45970.461691550925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45970.461691550925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45970.461691550925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45970.461691550925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45970.461691550925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45970.461691550925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45970.461691550925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45970.461691550925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45970.461691550925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45970.461691550925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45970.461691550925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45970.461691550925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45970.461691550925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45970.461691550925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45970.461691550925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45970.461691550925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45970.461691550925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45970.461691550925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45970.461691550925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45970.461691550925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45970.461691550925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45970.461691550925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45970.461691550925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45970.461691550925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45970.461691550925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45970.461691550925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45970.461691550925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45970.461691550925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45970.461691550925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45970.461691550925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45970.461691550925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45970.461691550925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45970.461691550925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45970.461691550925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45970.461691550925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45970.461691550925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45970.461691550925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45970.461691550925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45970.461691550925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45970.461691550925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45970.461691550925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45970.461691550925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45970.461691550925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45970.461691550925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45970.461691550925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45970.461691550925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45970.461691550925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45970.461691550925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45970.461691550925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45970.461691550925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45970.461691550925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45970.461691550925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45970.461691550925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45970.461691550925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45970.461691550925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45970.461691550925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45970.461691550925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45970.461691550925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45970.461691550925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45970.461691550925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45970.461691550925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45970.461691550925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45970.461691550925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45970.461691550925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45970.461691550925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45970.461691550925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45970.461691550925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45970.461691550925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45970.461691550925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45970.461691550925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45970.461691550925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45970.461691550925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45970.461691550925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45970.461691550925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45970.461691550925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45970.461691550925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45970.461691550925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45970.461691550925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45970.461691550925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45970.461691550925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45970.461691550925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45970.461691550925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45970.461691550925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45970.461691550925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45970.461691550925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45970.461691550925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45970.461691550925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45970.461691550925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45970.461691550925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45970.461691550925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45970.461691550925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45970.461691550925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45970.461691550925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45970.461691550925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45970.461691550925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45970.461691550925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45970.461691550925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45970.461691550925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45970.461691550925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45970.461691550925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45970.461691550925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45970.461691550925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45970.461691550925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45970.461691550925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45970.461691550925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45970.461691550925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45970.461691550925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45970.461691550925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45970.461691550925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45970.461691550925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45970.461691550925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45970.461691550925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45970.461691550925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45970.461691550925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45970.461691550925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45970.461691550925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45970.461691550925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45970.461691550925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45970.461691550925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45970.461691550925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45970.461691550925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45970.461691550925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45970.461691550925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45970.461691550925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45970.461691550925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45970.461691550925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45970.461691550925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45970.461691550925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45970.461691550925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45970.461691550925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45970.461691550925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45970.461691550925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45970.461691550925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45970.461691550925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45970.461691550925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45970.461691550925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45970.461691550925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45970.461691550925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45970.461691550925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45970.461691550925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45970.461691550925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45970.461691550925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45970.461691550925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45970.461691550925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45970.461691550925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45970.461691550925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45970.461691550925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45970.461691550925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45970.461691550925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45970.461691550925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45970.461691550925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45970.461691550925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45970.461691550925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45970.461691550925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45970.461691550925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45970.461691550925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45970.461691550925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45970.461691550925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45970.461691550925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45970.461691550925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45970.461691550925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45970.461691550925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45970.461691550925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45970.461691550925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45970.461691550925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45970.461691550925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45970.461691550925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45970.461691550925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45970.461691550925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45970.461691550925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45970.461691550925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45970.461691550925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45970.461691550925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45970.461691550925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45970.461691550925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45970.461691550925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45970.461691550925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45970.461691550925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45970.461691550925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45970.461691550925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45970.461691550925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45970.461691550925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45970.461691550925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45970.461691550925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45970.461691550925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45970.461691550925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45970.461691550925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45970.461691550925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45970.461691550925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45970.461691550925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45970.461691550925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45970.461691550925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45970.461691550925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45970.461691550925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45970.461691550925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45970.461691550925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45970.461691550925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45970.461691550925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45970.461691550925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45970.461691550925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45970.461691550925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45970.461691550925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45970.461691550925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45970.461691550925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45970.461691550925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45970.461691550925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45970.461691550925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45970.461691550925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45970.461691550925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45970.461691550925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45970.461691550925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45970.461691550925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45970.461691550925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45970.461691550925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45970.461691550925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45970.461691550925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45970.461691550925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45970.461691550925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45970.461691550925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45970.461691550925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45970.461691550925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45970.461691550925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45970.461691550925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45970.461691550925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45970.461691550925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45970.461691550925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45970.461691550925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45970.461691550925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45970.461691550925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45970.461691550925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45970.461691550925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45970.461691550925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45970.461691550925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45970.461691550925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45970.461691550925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45970.461691550925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45970.461691550925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45970.461691550925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45970.461691550925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45970.461691550925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45970.461691550925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45970.461691550925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45970.461691550925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45970.461691550925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45970.461691550925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45970.461691550925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45970.461691550925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45970.461691550925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45970.461691550925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45970.461691550925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45970.461691550925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45970.461691550925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45970.461691550925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45970.461691550925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45970.461691550925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45970.461691550925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45970.461691550925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45970.461691550925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45970.461691550925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45970.461691550925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45970.461691550925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45970.461691550925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45970.461691550925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45970.461691550925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45970.461691550925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45970.461691550925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45970.461691550925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45970.461691550925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45970.461691550925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45970.461691550925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45970.461691550925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45970.461691550925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45970.461691550925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45970.461691550925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45970.461691550925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45970.461691550925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45970.461691550925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45970.461691550925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45970.461691550925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45970.461691550925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45970.461691550925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45970.461691550925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45970.461691550925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45970.461691550925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45970.461691550925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45970.461691550925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45970.461691550925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45970.461691550925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45970.461691550925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45970.461691550925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45970.461691550925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45970.461691550925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45970.461691550925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45970.461691550925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45970.461691550925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45970.461691550925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45970.461691550925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45970.461691550925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45970.461691550925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45970.461691550925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45970.461691550925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45970.461691550925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45970.461691550925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45970.461691550925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45970.461691550925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45970.461691550925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45970.461691550925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45970.461691550925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45970.461691550925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45970.461691550925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45970.461691550925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45970.461691550925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45970.461691550925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45970.461691550925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45970.461691550925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45970.461691550925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45970.461691550925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45970.461691550925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45970.461691550925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45970.461691550925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45970.461691550925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45970.461691550925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45970.461691550925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45970.461691550925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45970.461691550925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45970.461691550925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45970.461691550925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45970.461691550925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45970.461691550925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45970.461691550925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45970.461691550925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45970.461691550925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45970.461691550925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45970.461691550925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45970.461691550925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45970.461691550925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45970.461691550925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45970.461691550925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45970.461691550925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45970.461691550925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45970.461691550925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45970.461691550925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45970.461691550925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45970.461691550925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45970.461691550925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45970.461691550925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45970.461691550925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45970.461691550925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45970.461691550925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45970.461691550925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45970.461691550925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45970.461691550925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45970.461691550925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45970.461691550925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45970.461691550925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45970.461691550925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45970.461691550925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45970.461691550925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45970.461691550925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45970.461691550925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45970.461691550925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45970.461691550925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45970.461691550925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45970.461691550925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45970.461691550925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45970.461691550925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45970.461691550925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45970.461691550925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45970.461691550925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45970.461691550925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45970.461691550925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45970.461691550925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45970.461691550925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45970.461691550925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45970.461691550925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45970.461691550925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45970.461691550925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45970.461691550925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45970.461691550925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45970.461691550925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45970.461691550925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45970.461691550925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45970.461691550925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45970.461691550925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45970.461691550925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45970.461691550925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45970.461691550925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45970.461691550925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45970.461691550925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45970.461691550925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45970.461691550925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45970.461691550925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45970.461691550925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45970.461691550925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45970.461691550925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45970.461691550925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45970.461691550925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45970.461691550925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45970.461691550925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45970.461691550925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45970.461691550925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45970.461691550925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45970.461691550925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45970.461691550925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45970.461691550925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45970.461691550925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45970.461691550925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45970.461691550925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45970.461691550925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45970.461691550925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45970.461691550925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45970.461691550925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45970.461691550925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45970.461691550925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45970.461691550925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45970.461691550925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45970.461691550925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45970.461691550925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45970.461691550925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45970.461691550925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45970.461691550925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45970.461691550925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45970.461691550925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45970.461691550925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45970.461691550925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45970.461691550925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45970.461691550925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45970.461691550925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45970.461691550925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45970.461691550925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45970.461691550925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45970.461691550925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45970.461691550925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45970.461691550925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45970.461691550925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45970.461691550925</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8" ca="1" si="0">IFERROR(NOW()-F2,"")</f>
        <v>266.98097395832883</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34334</v>
      </c>
      <c r="E3" s="95" t="s">
        <v>39021</v>
      </c>
      <c r="F3" s="96">
        <v>45970.391041666669</v>
      </c>
      <c r="G3" s="136">
        <f t="shared" ca="1" si="0"/>
        <v>7.0649884255544748E-2</v>
      </c>
      <c r="H3" s="96">
        <v>45970.38548611111</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4</v>
      </c>
      <c r="D4" s="92" t="s">
        <v>36834</v>
      </c>
      <c r="E4" s="95" t="s">
        <v>39106</v>
      </c>
      <c r="F4" s="96">
        <v>45970.431435185186</v>
      </c>
      <c r="G4" s="136">
        <f t="shared" ca="1" si="0"/>
        <v>3.0256365738750901E-2</v>
      </c>
      <c r="H4" s="96">
        <v>45970.405740740738</v>
      </c>
      <c r="I4" s="135" t="str">
        <f>IFERROR(VLOOKUP(D4,DB!A:F,6,0),"")</f>
        <v>SCECO</v>
      </c>
      <c r="J4" s="135" t="str">
        <f>IFERROR(VLOOKUP(D4,DB!A:G,7,0),"")</f>
        <v>Dead</v>
      </c>
      <c r="K4" s="98" t="s">
        <v>39117</v>
      </c>
      <c r="L4" s="92" t="str">
        <f>IFERROR(VLOOKUP(D4,DB!A:I,9,0),"")</f>
        <v>Latis</v>
      </c>
    </row>
    <row r="5" spans="1:16" ht="15" customHeight="1">
      <c r="A5" s="135"/>
      <c r="B5" s="135" t="str">
        <f>IFERROR(VLOOKUP(D5,DB!A:K,11,0),"")</f>
        <v/>
      </c>
      <c r="C5" s="94"/>
      <c r="D5" s="92"/>
      <c r="E5" s="95"/>
      <c r="F5" s="96"/>
      <c r="G5" s="136">
        <f t="shared" ca="1" si="0"/>
        <v>45970.461691550925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45970.461691550925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45970.461691550925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45970.461691550925</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45970.461691550925</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45970.461691550925</v>
      </c>
      <c r="H10" s="96"/>
      <c r="I10" s="135"/>
      <c r="J10" s="135"/>
      <c r="K10" s="98"/>
      <c r="L10" s="92"/>
    </row>
    <row r="11" spans="1:16" ht="15" customHeight="1">
      <c r="A11" s="135"/>
      <c r="B11" s="135"/>
      <c r="C11" s="94"/>
      <c r="D11" s="92"/>
      <c r="E11" s="95"/>
      <c r="F11" s="96"/>
      <c r="G11" s="136">
        <f ca="1">IFERROR(NOW()-F11,"")</f>
        <v>45970.461691550925</v>
      </c>
      <c r="H11" s="96"/>
      <c r="I11" s="135"/>
      <c r="J11" s="135"/>
      <c r="K11" s="98"/>
      <c r="L11" s="92"/>
    </row>
    <row r="12" spans="1:16" ht="15" customHeight="1">
      <c r="A12" s="135"/>
      <c r="B12" s="135" t="str">
        <f>IFERROR(VLOOKUP(D12,DB!A:K,11,0),"")</f>
        <v/>
      </c>
      <c r="C12" s="94"/>
      <c r="D12" s="92"/>
      <c r="E12" s="95"/>
      <c r="F12" s="96"/>
      <c r="G12" s="136">
        <f t="shared" ca="1" si="1"/>
        <v>45970.461691550925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45970.461691550925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45970.461691550925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45970.461691550925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45970.461691550925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45970.461691550925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45970.461691550925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45970.461691550925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45970.461691550925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45970.461691550925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45970.461691550925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45970.461691550925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45970.461691550925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45970.461691550925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45970.461691550925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45970.461691550925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45970.461691550925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45970.461691550925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45970.461691550925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45970.461691550925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45970.461691550925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45970.461691550925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45970.461691550925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45970.461691550925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45970.461691550925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45970.461691550925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45970.461691550925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45970.461691550925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45970.461691550925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45970.461691550925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45970.461691550925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45970.461691550925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45970.461691550925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45970.461691550925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45970.461691550925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45970.461691550925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45970.461691550925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45970.461691550925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45970.461691550925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45970.461691550925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45970.461691550925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45970.461691550925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45970.461691550925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45970.461691550925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45970.461691550925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45970.461691550925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45970.461691550925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45970.461691550925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45970.461691550925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45970.461691550925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45970.461691550925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45970.461691550925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45970.461691550925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45970.461691550925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45970.461691550925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45970.461691550925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45970.461691550925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45970.461691550925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45970.461691550925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45970.461691550925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45970.461691550925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45970.461691550925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45970.461691550925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45970.461691550925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45970.461691550925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45970.461691550925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45970.461691550925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45970.461691550925</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78.629631365736714</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39106</v>
      </c>
      <c r="F3" s="38">
        <v>45926.188877314817</v>
      </c>
      <c r="G3" s="116">
        <f t="shared" ref="G3" ca="1" si="0">IFERROR(NOW()-F3,"")</f>
        <v>44.272814236108388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39106</v>
      </c>
      <c r="F4" s="125">
        <v>45948.661111111112</v>
      </c>
      <c r="G4" s="126">
        <f t="shared" ref="G4:G54" ca="1" si="1">IFERROR(NOW()-F4,"")</f>
        <v>21.80058043981262</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45970.461691550925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45970.461691550925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45970.461691550925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45970.461691550925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45970.461691550925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45970.461691550925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45970.461691550925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45970.461691550925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45970.461691550925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45970.461691550925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45970.461691550925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45970.461691550925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45970.461691550925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45970.461691550925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45970.461691550925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45970.461691550925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45970.461691550925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45970.461691550925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45970.461691550925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45970.461691550925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45970.461691550925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45970.461691550925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45970.461691550925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45970.461691550925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45970.461691550925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45970.461691550925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45970.461691550925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45970.461691550925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45970.461691550925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45970.461691550925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45970.461691550925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45970.461691550925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45970.461691550925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45970.461691550925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45970.461691550925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45970.461691550925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45970.461691550925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45970.461691550925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45970.461691550925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45970.461691550925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45970.461691550925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45970.461691550925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45970.461691550925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45970.461691550925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45970.461691550925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45970.461691550925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45970.461691550925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45970.461691550925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45970.461691550925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45970.461691550925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45970.461691550925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45970.461691550925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45970.461691550925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45970.461691550925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45970.461691550925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45970.461691550925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45970.461691550925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45970.461691550925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45970.461691550925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45970.461691550925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45970.461691550925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45970.461691550925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45970.461691550925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45970.461691550925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45970.461691550925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45970.461691550925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45970.461691550925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45970.461691550925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45970.461691550925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45970.461691550925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45970.461691550925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45970.461691550925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45970.461691550925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45970.461691550925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45970.461691550925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45970.461691550925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45970.461691550925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45970.461691550925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45970.461691550925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45970.461691550925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45970.461691550925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45970.461691550925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45970.461691550925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45970.461691550925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45970.461691550925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45970.461691550925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45970.461691550925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45970.461691550925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45970.461691550925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45970.461691550925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45970.461691550925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45970.461691550925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45970.461691550925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45970.461691550925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45970.461691550925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45970.461691550925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45970.461691550925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45970.461691550925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45970.461691550925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45970.461691550925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45970.461691550925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45970.461691550925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45970.461691550925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45970.461691550925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45970.461691550925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45970.461691550925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45970.461691550925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45970.461691550925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45970.461691550925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45970.461691550925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45970.461691550925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45970.461691550925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45970.461691550925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45970.461691550925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45970.461691550925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45970.461691550925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45970.461691550925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45970.461691550925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45970.461691550925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45970.461691550925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45970.461691550925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45970.461691550925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45970.461691550925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45970.461691550925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45970.461691550925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45970.461691550925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45970.461691550925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45970.461691550925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45970.461691550925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45970.461691550925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45970.461691550925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45970.461691550925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45970.461691550925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45970.461691550925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45970.461691550925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45970.461691550925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45970.461691550925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45970.461691550925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45970.461691550925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45970.461691550925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45970.461691550925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45970.461691550925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45970.461691550925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45970.461691550925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45970.461691550925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45970.461691550925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45970.461691550925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45970.461691550925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45970.461691550925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45970.461691550925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45970.461691550925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45970.461691550925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45970.461691550925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45970.461691550925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45970.461691550925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45970.461691550925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45970.461691550925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45970.461691550925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45970.461691550925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45970.461691550925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45970.461691550925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45970.461691550925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45970.461691550925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45970.461691550925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45970.461691550925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45970.461691550925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45970.461691550925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45970.461691550925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45970.461691550925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45970.461691550925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45970.461691550925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45970.461691550925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45970.461691550925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45970.461691550925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45970.461691550925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45970.461691550925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45970.461691550925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45970.461691550925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45970.461691550925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45970.461691550925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45970.461691550925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45970.461691550925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45970.461691550925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45970.461691550925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45970.461691550925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45970.461691550925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45970.461691550925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45970.461691550925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45970.461691550925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45970.461691550925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45970.461691550925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45970.461691550925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45970.461691550925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45970.461691550925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45970.461691550925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45970.461691550925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45970.461691550925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45970.461691550925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45970.461691550925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45970.461691550925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45970.461691550925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45970.461691550925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45970.461691550925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45970.461691550925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45970.461691550925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45970.461691550925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45970.461691550925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45970.461691550925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45970.461691550925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45970.461691550925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45970.461691550925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45970.461691550925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45970.461691550925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45970.461691550925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45970.461691550925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45970.461691550925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45970.461691550925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45970.461691550925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45970.461691550925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45970.461691550925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45970.461691550925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45970.461691550925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45970.461691550925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45970.461691550925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45970.461691550925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45970.461691550925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45970.461691550925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45970.461691550925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45970.461691550925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45970.461691550925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45970.461691550925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45970.461691550925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45970.461691550925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45970.461691550925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45970.461691550925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45970.461691550925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45970.461691550925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45970.461691550925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45970.461691550925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45970.461691550925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45970.461691550925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45970.461691550925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45970.461691550925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45970.461691550925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45970.461691550925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45970.461691550925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45970.461691550925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45970.461691550925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45970.461691550925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45970.461691550925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45970.461691550925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45970.461691550925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45970.461691550925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45970.461691550925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45970.461691550925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45970.461691550925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45970.461691550925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45970.461691550925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45970.461691550925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45970.461691550925</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39126</v>
      </c>
      <c r="B2" s="142" t="str">
        <f>IFERROR(VLOOKUP(D2,DB!A:K,11,0),"")</f>
        <v>R6</v>
      </c>
      <c r="C2" s="143">
        <v>2</v>
      </c>
      <c r="D2" s="145" t="s">
        <v>37244</v>
      </c>
      <c r="E2" s="124" t="s">
        <v>39021</v>
      </c>
      <c r="F2" s="144">
        <v>45970.432800925926</v>
      </c>
      <c r="G2" s="105">
        <f t="shared" ref="G2:G21" ca="1" si="0">IFERROR(NOW()-F2,"-")</f>
        <v>2.8890624998894054E-2</v>
      </c>
      <c r="H2" s="144">
        <v>45970.41138888889</v>
      </c>
      <c r="I2" s="142" t="str">
        <f>IFERROR(VLOOKUP(D2,DB!A:F,6,0),"")</f>
        <v>SCECO</v>
      </c>
      <c r="J2" s="142" t="str">
        <f>IFERROR(VLOOKUP(D2,DB!A:G,7,0),"")</f>
        <v>Vandalized</v>
      </c>
      <c r="K2" s="146" t="s">
        <v>39127</v>
      </c>
      <c r="L2" s="147" t="str">
        <f>IFERROR(VLOOKUP(D2,DB!A:I,9,0),"")</f>
        <v>Latis</v>
      </c>
    </row>
    <row r="3" spans="1:16382" ht="31.5" customHeight="1">
      <c r="A3" s="141"/>
      <c r="B3" s="142" t="str">
        <f>IFERROR(VLOOKUP(D3,DB!A:K,11,0),"")</f>
        <v/>
      </c>
      <c r="C3" s="143"/>
      <c r="D3" s="145"/>
      <c r="E3" s="124"/>
      <c r="F3" s="144"/>
      <c r="G3" s="105">
        <f t="shared" ca="1" si="0"/>
        <v>45970.461691550925</v>
      </c>
      <c r="H3" s="144"/>
      <c r="I3" s="142" t="str">
        <f>IFERROR(VLOOKUP(D3,DB!A:F,6,0),"")</f>
        <v/>
      </c>
      <c r="J3" s="142" t="str">
        <f>IFERROR(VLOOKUP(D3,DB!A:G,7,0),"")</f>
        <v/>
      </c>
      <c r="K3" s="146"/>
      <c r="L3" s="147" t="str">
        <f>IFERROR(VLOOKUP(D3,DB!A:I,9,0),"")</f>
        <v/>
      </c>
    </row>
    <row r="4" spans="1:16382" ht="31.5" customHeight="1">
      <c r="A4" s="141"/>
      <c r="B4" s="142" t="str">
        <f>IFERROR(VLOOKUP(D4,DB!A:K,11,0),"")</f>
        <v>R6</v>
      </c>
      <c r="C4" s="143"/>
      <c r="D4" s="142" t="s">
        <v>32646</v>
      </c>
      <c r="E4" s="124"/>
      <c r="F4" s="144"/>
      <c r="G4" s="105">
        <f t="shared" ca="1" si="0"/>
        <v>45970.461691550925</v>
      </c>
      <c r="H4" s="144"/>
      <c r="I4" s="142" t="str">
        <f>IFERROR(VLOOKUP(D4,DB!A:F,6,0),"")</f>
        <v>SCECO</v>
      </c>
      <c r="J4" s="142" t="str">
        <f>IFERROR(VLOOKUP(D4,DB!A:G,7,0),"")</f>
        <v>Dead+No BB Design</v>
      </c>
      <c r="K4" s="146"/>
      <c r="L4" s="147" t="str">
        <f>IFERROR(VLOOKUP(D4,DB!A:I,9,0),"")</f>
        <v>Latis</v>
      </c>
    </row>
    <row r="5" spans="1:16382" ht="31.5" customHeight="1">
      <c r="A5" s="141"/>
      <c r="B5" s="142" t="str">
        <f>IFERROR(VLOOKUP(D5,DB!A:K,11,0),"")</f>
        <v/>
      </c>
      <c r="C5" s="143"/>
      <c r="D5" s="142"/>
      <c r="E5" s="124"/>
      <c r="F5" s="144"/>
      <c r="G5" s="105">
        <f t="shared" ca="1" si="0"/>
        <v>45970.461691550925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45970.461691550925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45970.461691550925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45970.461691550925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45970.461691550925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45970.461691550925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45970.461691550925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45970.461691550925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45970.461691550925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45970.461691550925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45970.461691550925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45970.461691550925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45970.461691550925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45970.461691550925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45970.461691550925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45970.461691550925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45970.461691550925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45970.461691550925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45970.461691550925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45970.461691550925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45970.461691550925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45970.461691550925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45970.461691550925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45970.461691550925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45970.461691550925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45970.461691550925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45970.461691550925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45970.461691550925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45970.461691550925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45970.461691550925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45970.461691550925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45970.461691550925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45970.461691550925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45970.461691550925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45970.461691550925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45970.461691550925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45970.461691550925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45970.461691550925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45970.461691550925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45970.461691550925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45970.461691550925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45970.461691550925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45970.461691550925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45970.461691550925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45970.461691550925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45970.461691550925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45970.461691550925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45970.461691550925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45970.461691550925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45970.461691550925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45970.461691550925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45970.461691550925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45970.461691550925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45970.461691550925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45970.461691550925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45970.461691550925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45970.461691550925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45970.461691550925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45970.461691550925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45970.461691550925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45970.461691550925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45970.461691550925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45970.461691550925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45970.461691550925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45970.461691550925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45970.461691550925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45970.461691550925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45970.461691550925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45970.461691550925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45970.461691550925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45970.461691550925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45970.461691550925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45970.461691550925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45970.461691550925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45970.461691550925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45970.461691550925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45970.461691550925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45970.461691550925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45970.461691550925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45970.461691550925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45970.461691550925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45970.461691550925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45970.461691550925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45970.461691550925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45970.461691550925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45970.461691550925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45970.461691550925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45970.461691550925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45970.461691550925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45970.461691550925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45970.461691550925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45970.461691550925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45970.461691550925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45970.461691550925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45970.461691550925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45970.461691550925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45970.461691550925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45970.461691550925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45970.461691550925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45970.461691550925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45970.461691550925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45970.461691550925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45970.461691550925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45970.461691550925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45970.461691550925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45970.461691550925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45970.461691550925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45970.461691550925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45970.461691550925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45970.461691550925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45970.461691550925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45970.461691550925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45970.461691550925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45970.461691550925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45970.461691550925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45970.461691550925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45970.461691550925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45970.461691550925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45970.461691550925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45970.461691550925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45970.461691550925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45970.461691550925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45970.461691550925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45970.461691550925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45970.461691550925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45970.461691550925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45970.461691550925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45970.461691550925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45970.461691550925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45970.461691550925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45970.461691550925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45970.461691550925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45970.461691550925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45970.461691550925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45970.461691550925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45970.461691550925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45970.461691550925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45970.461691550925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45970.461691550925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45970.461691550925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45970.461691550925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45970.461691550925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45970.461691550925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45970.461691550925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45970.461691550925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45970.461691550925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45970.461691550925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45970.461691550925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45970.461691550925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45970.461691550925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45970.461691550925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45970.461691550925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45970.461691550925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45970.461691550925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45970.461691550925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45970.461691550925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45970.461691550925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45970.461691550925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45970.461691550925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45970.461691550925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45970.461691550925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45970.461691550925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45970.461691550925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45970.461691550925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45970.461691550925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45970.461691550925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45970.461691550925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45970.461691550925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45970.461691550925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45970.461691550925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45970.461691550925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45970.461691550925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45970.461691550925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45970.461691550925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45970.461691550925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45970.461691550925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45970.461691550925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45970.461691550925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45970.461691550925</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