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27" documentId="120_S{2AC9BD13-BADA-5192-A53E-5A8FF88502F6}" xr6:coauthVersionLast="47" xr6:coauthVersionMax="47" xr10:uidLastSave="{F56ADF16-ADFA-4ED4-8168-C7BC44AA6FDF}"/>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7" i="4" l="1"/>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<sst xmlns="http://schemas.openxmlformats.org/spreadsheetml/2006/main" count="180301" uniqueCount="39134">
  <si>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</si>
  <si>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</si>
  <si>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</si>
  <si>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</si>
  <si>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</si>
  <si>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</si>
  <si>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</si>
  <si>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</si>
  <si>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</si>
  <si>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</si>
  <si>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</si>
  <si>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</si>
  <si>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</si>
  <si>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</si>
  <si>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</si>
  <si>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</si>
  <si>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</si>
  <si>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</si>
  <si>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</si>
  <si>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</si>
  <si>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</si>
  <si>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</si>
  <si>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</si>
  <si>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</si>
  <si>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</si>
  <si>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</si>
  <si>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</si>
  <si>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</si>
  <si>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</si>
  <si>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</si>
  <si>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</si>
  <si>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</si>
  <si>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</si>
  <si>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</si>
  <si>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</si>
  <si>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</si>
  <si>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</si>
  <si>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</si>
  <si>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</si>
  <si>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</si>
  <si>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</si>
  <si>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</si>
  <si>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</si>
  <si>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</si>
  <si>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</si>
  <si>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</si>
  <si>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</si>
  <si>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</si>
  <si>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</si>
  <si>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</si>
  <si>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</si>
  <si>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</si>
  <si>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</si>
  <si>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</si>
  <si>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</si>
  <si>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</si>
  <si>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</si>
  <si>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</si>
  <si>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</si>
  <si>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</si>
  <si>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</si>
  <si>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</si>
  <si>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</si>
  <si>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</si>
  <si>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</si>
  <si>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</si>
  <si>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</si>
  <si>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</si>
  <si>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</si>
  <si>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</si>
  <si>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</si>
  <si>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</si>
  <si>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</si>
  <si>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</si>
  <si>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</si>
  <si>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</si>
  <si>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</si>
  <si>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</si>
  <si>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</si>
  <si>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</si>
  <si>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</si>
  <si>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</si>
  <si>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</si>
  <si>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</si>
  <si>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</si>
  <si>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</si>
  <si>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</si>
  <si>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</si>
  <si>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</si>
  <si>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</si>
  <si>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</si>
  <si>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</si>
  <si>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</si>
  <si>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</si>
  <si>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</si>
  <si>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</si>
  <si>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</si>
  <si>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</si>
  <si>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</si>
  <si>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</si>
  <si>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</si>
  <si>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</si>
  <si>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</si>
  <si>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</si>
  <si>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</si>
  <si>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</si>
  <si>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</si>
  <si>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</si>
  <si>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</si>
  <si>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</si>
  <si>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</si>
  <si>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</si>
  <si>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</si>
  <si>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</si>
  <si>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</si>
  <si>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</si>
  <si>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</si>
  <si>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</si>
  <si>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</si>
  <si>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</si>
  <si>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</si>
  <si>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</si>
  <si>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</si>
  <si>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</si>
  <si>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</si>
  <si>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</si>
  <si>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</si>
  <si>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</si>
  <si>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</si>
  <si>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</si>
  <si>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</si>
  <si>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</si>
  <si>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</si>
  <si>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</si>
  <si>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</si>
  <si>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</si>
  <si>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</si>
  <si>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</si>
  <si>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</si>
  <si>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</si>
  <si>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</si>
  <si>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</si>
  <si>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</si>
  <si>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</si>
  <si>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</si>
  <si>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</si>
  <si>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</si>
  <si>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</si>
  <si>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</si>
  <si>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</si>
  <si>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</si>
  <si>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</si>
  <si>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</si>
  <si>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</si>
  <si>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</si>
  <si>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</si>
  <si>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</si>
  <si>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</si>
  <si>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</si>
  <si>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</si>
  <si>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</si>
  <si>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</si>
  <si>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</si>
  <si>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</si>
  <si>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</si>
  <si>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</si>
  <si>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</si>
  <si>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</si>
  <si>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</si>
  <si>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</si>
  <si>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</si>
  <si>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</si>
  <si>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</si>
  <si>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</si>
  <si>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</si>
  <si>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</si>
  <si>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</si>
  <si>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</si>
  <si>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</si>
  <si>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</si>
  <si>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</si>
  <si>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</si>
  <si>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</si>
  <si>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</si>
  <si>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</si>
  <si>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</si>
  <si>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</si>
  <si>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</si>
  <si>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</si>
  <si>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</si>
  <si>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</si>
  <si>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</si>
  <si>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</si>
  <si>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</si>
  <si>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</si>
  <si>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</si>
  <si>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</si>
  <si>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</si>
  <si>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</si>
  <si>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</si>
  <si>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</si>
  <si>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</si>
  <si>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</si>
  <si>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</si>
  <si>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</si>
  <si>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</si>
  <si>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</si>
  <si>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</si>
  <si>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</si>
  <si>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</si>
  <si>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</si>
  <si>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</si>
  <si>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</si>
  <si>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</si>
  <si>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</si>
  <si>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</si>
  <si>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</si>
  <si>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</si>
  <si>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</si>
  <si>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</si>
  <si>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</si>
  <si>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</si>
  <si>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</si>
  <si>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</si>
  <si>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</si>
  <si>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</si>
  <si>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</si>
  <si>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</si>
  <si>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</si>
  <si>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</si>
  <si>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</si>
  <si>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</si>
  <si>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</si>
  <si>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</si>
  <si>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</si>
  <si>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</si>
  <si>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</si>
  <si>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</si>
  <si>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</si>
  <si>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</si>
  <si>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</si>
  <si>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</si>
  <si>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</si>
  <si>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</si>
  <si>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</si>
  <si>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</si>
  <si>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</si>
  <si>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</si>
  <si>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</si>
  <si>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</si>
  <si>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</si>
  <si>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</si>
  <si>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</si>
  <si>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</si>
  <si>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</si>
  <si>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</si>
  <si>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</si>
  <si>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</si>
  <si>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</si>
  <si>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</si>
  <si>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</si>
  <si>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</si>
  <si>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</si>
  <si>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</si>
  <si>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</si>
  <si>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</si>
  <si>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</si>
  <si>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</si>
  <si>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</si>
  <si>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</si>
  <si>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</si>
  <si>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</si>
  <si>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</si>
  <si>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</si>
  <si>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</si>
  <si>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</si>
  <si>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</si>
  <si>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</si>
  <si>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</si>
  <si>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</si>
  <si>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</si>
  <si>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</si>
  <si>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</si>
  <si>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</si>
  <si>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</si>
  <si>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</si>
  <si>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</si>
  <si>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</si>
  <si>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</si>
  <si>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</si>
  <si>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</si>
  <si>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</si>
  <si>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</si>
  <si>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</si>
  <si>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</si>
  <si>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</si>
  <si>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</si>
  <si>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</si>
  <si>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</si>
  <si>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</si>
  <si>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</si>
  <si>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</si>
  <si>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</si>
  <si>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</si>
  <si>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</si>
  <si>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</si>
  <si>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</si>
  <si>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</si>
  <si>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</si>
  <si>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</si>
  <si>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</si>
  <si>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</si>
  <si>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</si>
  <si>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</si>
  <si>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</si>
  <si>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</si>
  <si>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</si>
  <si>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</si>
  <si>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</si>
  <si>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</si>
  <si>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</si>
  <si>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</si>
  <si>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</si>
  <si>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</si>
  <si>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</si>
  <si>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</si>
  <si>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</si>
  <si>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</si>
  <si>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</si>
  <si>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</si>
  <si>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</si>
  <si>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</si>
  <si>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</si>
  <si>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</si>
  <si>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</si>
  <si>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</si>
  <si>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</si>
  <si>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</si>
  <si>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</si>
  <si>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</si>
  <si>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</si>
  <si>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</si>
  <si>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</si>
  <si>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</si>
  <si>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</si>
  <si>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</si>
  <si>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</si>
  <si>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</si>
  <si>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</si>
  <si>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</si>
  <si>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</si>
  <si>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</si>
  <si>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</si>
  <si>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</si>
  <si>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</si>
  <si>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</si>
  <si>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</si>
  <si>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</si>
  <si>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</si>
  <si>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</si>
  <si>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</si>
  <si>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</si>
  <si>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</si>
  <si>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</si>
  <si>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</si>
  <si>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</si>
  <si>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</si>
  <si>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</si>
  <si>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</si>
  <si>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</si>
  <si>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</si>
  <si>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</si>
  <si>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</si>
  <si>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</si>
  <si>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</si>
  <si>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</si>
  <si>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</si>
  <si>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</si>
  <si>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</si>
  <si>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</si>
  <si>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</si>
  <si>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</si>
  <si>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</si>
  <si>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</si>
  <si>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</si>
  <si>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</si>
  <si>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</si>
  <si>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</si>
  <si>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</si>
  <si>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</si>
  <si>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</si>
  <si>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</si>
  <si>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</si>
  <si>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</si>
  <si>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</si>
  <si>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</si>
  <si>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</si>
  <si>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</si>
  <si>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</si>
  <si>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</si>
  <si>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</si>
  <si>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</si>
  <si>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</si>
  <si>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</si>
  <si>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</si>
  <si>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</si>
  <si>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</si>
  <si>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</si>
  <si>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</si>
  <si>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</si>
  <si>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</si>
  <si>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</si>
  <si>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</si>
  <si>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</si>
  <si>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</si>
  <si>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</si>
  <si>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</si>
  <si>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</si>
  <si>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</si>
  <si>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</si>
  <si>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</si>
  <si>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</si>
  <si>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</si>
  <si>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</si>
  <si>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</si>
  <si>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</si>
  <si>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</si>
  <si>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</si>
  <si>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</si>
  <si>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</si>
  <si>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</si>
  <si>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</si>
  <si>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</si>
  <si>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</si>
  <si>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</si>
  <si>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</si>
  <si>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</si>
  <si>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</si>
  <si>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</si>
  <si>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</si>
  <si>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</si>
  <si>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</si>
  <si>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</si>
  <si>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</si>
  <si>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</si>
  <si>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</si>
  <si>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</si>
  <si>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</si>
  <si>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</si>
  <si>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</si>
  <si>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</si>
  <si>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</si>
  <si>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</si>
  <si>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</si>
  <si>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</si>
  <si>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</si>
  <si>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</si>
  <si>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</si>
  <si>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</si>
  <si>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</si>
  <si>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</si>
  <si>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</si>
  <si>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</si>
  <si>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</si>
  <si>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</si>
  <si>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</si>
  <si>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</si>
  <si>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</si>
  <si>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</si>
  <si>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</si>
  <si>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</si>
  <si>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</si>
  <si>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</si>
  <si>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</si>
  <si>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</si>
  <si>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</si>
  <si>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</si>
  <si>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</si>
  <si>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</si>
  <si>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</si>
  <si>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</si>
  <si>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</si>
  <si>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</si>
  <si>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</si>
  <si>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</si>
  <si>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</si>
  <si>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</si>
  <si>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</si>
  <si>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</si>
  <si>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</si>
  <si>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</si>
  <si>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</si>
  <si>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</si>
  <si>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</si>
  <si>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</si>
  <si>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</si>
  <si>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</si>
  <si>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</si>
  <si>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</si>
  <si>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</si>
  <si>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</si>
  <si>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</si>
  <si>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</si>
  <si>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</si>
  <si>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</si>
  <si>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</si>
  <si>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</si>
  <si>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</si>
  <si>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</si>
  <si>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</si>
  <si>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</si>
  <si>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</si>
  <si>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</si>
  <si>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</si>
  <si>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</si>
  <si>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</si>
  <si>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</si>
  <si>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</si>
  <si>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</si>
  <si>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</si>
  <si>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</si>
  <si>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</si>
  <si>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</si>
  <si>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</si>
  <si>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</si>
  <si>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</si>
  <si>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</si>
  <si>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</si>
  <si>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</si>
  <si>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</si>
  <si>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</si>
  <si>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</si>
  <si>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</si>
  <si>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</si>
  <si>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</si>
  <si>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</si>
  <si>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</si>
  <si>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</si>
  <si>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</si>
  <si>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</si>
  <si>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</si>
  <si>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</si>
  <si>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</si>
  <si>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</si>
  <si>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</si>
  <si>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</si>
  <si>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</si>
  <si>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</si>
  <si>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</si>
  <si>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</si>
  <si>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</si>
  <si>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</si>
  <si>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</si>
  <si>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</si>
  <si>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</si>
  <si>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</si>
  <si>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</si>
  <si>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</si>
  <si>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</si>
  <si>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</si>
  <si>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</si>
  <si>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</si>
  <si>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</si>
  <si>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</si>
  <si>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</si>
  <si>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</si>
  <si>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</si>
  <si>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</si>
  <si>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</si>
  <si>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</si>
  <si>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</si>
  <si>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</si>
  <si>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</si>
  <si>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</si>
  <si>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</si>
  <si>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</si>
  <si>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</si>
  <si>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</si>
  <si>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</si>
  <si>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</si>
  <si>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</si>
  <si>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</si>
  <si>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</si>
  <si>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</si>
  <si>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</si>
  <si>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</si>
  <si>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</si>
  <si>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</si>
  <si>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</si>
  <si>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</si>
  <si>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</si>
  <si>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</si>
  <si>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</si>
  <si>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</si>
  <si>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</si>
  <si>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</si>
  <si>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</si>
  <si>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</si>
  <si>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</si>
  <si>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</si>
  <si>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</si>
  <si>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</si>
  <si>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</si>
  <si>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</si>
  <si>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</si>
  <si>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</si>
  <si>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</si>
  <si>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</si>
  <si>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</si>
  <si>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</si>
  <si>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</si>
  <si>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</si>
  <si>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</si>
  <si>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</si>
  <si>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</si>
  <si>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</si>
  <si>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</si>
  <si>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</si>
  <si>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</si>
  <si>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</si>
  <si>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</si>
  <si>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</si>
  <si>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</si>
  <si>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</si>
  <si>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</si>
  <si>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</si>
  <si>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</si>
  <si>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</si>
  <si>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</si>
  <si>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</si>
  <si>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</si>
  <si>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</si>
  <si>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</si>
  <si>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</si>
  <si>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</si>
  <si>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</si>
  <si>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</si>
  <si>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</si>
  <si>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</si>
  <si>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</si>
  <si>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</si>
  <si>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</si>
  <si>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</si>
  <si>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</si>
  <si>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</si>
  <si>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</si>
  <si>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</si>
  <si>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</si>
  <si>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</si>
  <si>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</si>
  <si>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</si>
  <si>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</si>
  <si>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</si>
  <si>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</si>
  <si>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</si>
  <si>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</si>
  <si>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</si>
  <si>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</si>
  <si>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</si>
  <si>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</si>
  <si>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</si>
  <si>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</si>
  <si>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</si>
  <si>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</si>
  <si>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</si>
  <si>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</si>
  <si>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</si>
  <si>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</si>
  <si>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</si>
  <si>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</si>
  <si>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</si>
  <si>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</si>
  <si>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</si>
  <si>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</si>
  <si>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</si>
  <si>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</si>
  <si>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</si>
  <si>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</si>
  <si>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</si>
  <si>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</si>
  <si>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</si>
  <si>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</si>
  <si>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</si>
  <si>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</si>
  <si>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</si>
  <si>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</si>
  <si>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</si>
  <si>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</si>
  <si>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</si>
  <si>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</si>
  <si>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</si>
  <si>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</si>
  <si>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</si>
  <si>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</si>
  <si>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</si>
  <si>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</si>
  <si>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</si>
  <si>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</si>
  <si>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</si>
  <si>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</si>
  <si>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</si>
  <si>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</si>
  <si>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</si>
  <si>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</si>
  <si>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</si>
  <si>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</si>
  <si>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</si>
  <si>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</si>
  <si>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</si>
  <si>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</si>
  <si>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</si>
  <si>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</si>
  <si>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</si>
  <si>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</si>
  <si>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</si>
  <si>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</si>
  <si>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</si>
  <si>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</si>
  <si>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</si>
  <si>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</si>
  <si>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</si>
  <si>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</si>
  <si>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</si>
  <si>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</si>
  <si>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</si>
  <si>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</si>
  <si>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</si>
  <si>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</si>
  <si>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</si>
  <si>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</si>
  <si>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</si>
  <si>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</si>
  <si>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</si>
  <si>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</si>
  <si>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</si>
  <si>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</si>
  <si>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</si>
  <si>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</si>
  <si>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</si>
  <si>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</si>
  <si>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</si>
  <si>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</si>
  <si>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</si>
  <si>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</si>
  <si>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</si>
  <si>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</si>
  <si>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</si>
  <si>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</si>
  <si>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</si>
  <si>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</si>
  <si>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</si>
  <si>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</si>
  <si>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</si>
  <si>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</si>
  <si>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</si>
  <si>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</si>
  <si>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</si>
  <si>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</si>
  <si>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</si>
  <si>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</si>
  <si>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</si>
  <si>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</si>
  <si>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</si>
  <si>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</si>
  <si>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</si>
  <si>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</si>
  <si>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</si>
  <si>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</si>
  <si>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</si>
  <si>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</si>
  <si>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</si>
  <si>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</si>
  <si>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</si>
  <si>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</si>
  <si>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</si>
  <si>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</si>
  <si>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</si>
  <si>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</si>
  <si>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</si>
  <si>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</si>
  <si>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</si>
  <si>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</si>
  <si>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</si>
  <si>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</si>
  <si>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</si>
  <si>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</si>
  <si>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</si>
  <si>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</si>
  <si>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</si>
  <si>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</si>
  <si>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</si>
  <si>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</si>
  <si>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</si>
  <si>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</si>
  <si>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</si>
  <si>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</si>
  <si>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</si>
  <si>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</si>
  <si>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</si>
  <si>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</si>
  <si>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</si>
  <si>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</si>
  <si>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</si>
  <si>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</si>
  <si>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</si>
  <si>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</si>
  <si>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</si>
  <si>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</si>
  <si>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</si>
  <si>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</si>
  <si>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</si>
  <si>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</si>
  <si>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</si>
  <si>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</si>
  <si>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</si>
  <si>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</si>
  <si>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</si>
  <si>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</si>
  <si>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</si>
  <si>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</si>
  <si>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</si>
  <si>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</si>
  <si>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</si>
  <si>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</si>
  <si>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</si>
  <si>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</si>
  <si>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</si>
  <si>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</si>
  <si>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</si>
  <si>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</si>
  <si>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</si>
  <si>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</si>
  <si>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</si>
  <si>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</si>
  <si>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</si>
  <si>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</si>
  <si>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</si>
  <si>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</si>
  <si>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</si>
  <si>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</si>
  <si>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</si>
  <si>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</si>
  <si>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</si>
  <si>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</si>
  <si>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</si>
  <si>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</si>
  <si>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</si>
  <si>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</si>
  <si>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</si>
  <si>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</si>
  <si>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</si>
  <si>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</si>
  <si>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</si>
  <si>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</si>
  <si>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</si>
  <si>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</si>
  <si>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</si>
  <si>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</si>
  <si>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</si>
  <si>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</si>
  <si>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</si>
  <si>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</si>
  <si>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</si>
  <si>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</si>
  <si>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</si>
  <si>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</si>
  <si>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</si>
  <si>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</si>
  <si>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</si>
  <si>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</si>
  <si>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</si>
  <si>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</si>
  <si>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</si>
  <si>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</si>
  <si>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</si>
  <si>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</si>
  <si>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</si>
  <si>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</si>
  <si>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</si>
  <si>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</si>
  <si>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</si>
  <si>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</si>
  <si>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</si>
  <si>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</si>
  <si>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</si>
  <si>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</si>
  <si>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</si>
  <si>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</si>
  <si>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</si>
  <si>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</si>
  <si>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</si>
  <si>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</si>
  <si>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</si>
  <si>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</si>
  <si>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</si>
  <si>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</si>
  <si>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</si>
  <si>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</si>
  <si>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</si>
  <si>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</si>
  <si>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</si>
  <si>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</si>
  <si>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</si>
  <si>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</si>
  <si>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</si>
  <si>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</si>
  <si>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</si>
  <si>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</si>
  <si>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</si>
  <si>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</si>
  <si>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</si>
  <si>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</si>
  <si>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</si>
  <si>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</si>
  <si>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</si>
  <si>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</si>
  <si>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</si>
  <si>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</si>
  <si>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</si>
  <si>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</si>
  <si>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</si>
  <si>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</si>
  <si>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</si>
  <si>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</si>
  <si>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</si>
  <si>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</si>
  <si>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</si>
  <si>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</si>
  <si>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</si>
  <si>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</si>
  <si>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</si>
  <si>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</si>
  <si>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</si>
  <si>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</si>
  <si>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</si>
  <si>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</si>
  <si>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</si>
  <si>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</si>
  <si>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</si>
  <si>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</si>
  <si>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</si>
  <si>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</si>
  <si>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</si>
  <si>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</si>
  <si>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</si>
  <si>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</si>
  <si>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</si>
  <si>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</si>
  <si>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</si>
  <si>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</si>
  <si>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</si>
  <si>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</si>
  <si>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</si>
  <si>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</si>
  <si>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</si>
  <si>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</si>
  <si>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</si>
  <si>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</si>
  <si>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</si>
  <si>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</si>
  <si>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</si>
  <si>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</si>
  <si>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</si>
  <si>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</si>
  <si>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</si>
  <si>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</si>
  <si>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</si>
  <si>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</si>
  <si>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</si>
  <si>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</si>
  <si>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</si>
  <si>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</si>
  <si>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</si>
  <si>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</si>
  <si>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</si>
  <si>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</si>
  <si>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</si>
  <si>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</si>
  <si>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</si>
  <si>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</si>
  <si>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</si>
  <si>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</si>
  <si>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</si>
  <si>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</si>
  <si>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</si>
  <si>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</si>
  <si>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</si>
  <si>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</si>
  <si>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</si>
  <si>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</si>
  <si>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</si>
  <si>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</si>
  <si>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</si>
  <si>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</si>
  <si>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</si>
  <si>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</si>
  <si>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</si>
  <si>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</si>
  <si>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</si>
  <si>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</si>
  <si>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</si>
  <si>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</si>
  <si>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</si>
  <si>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</si>
  <si>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</si>
  <si>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</si>
  <si>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</si>
  <si>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</si>
  <si>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</si>
  <si>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</si>
  <si>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</si>
  <si>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</si>
  <si>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</si>
  <si>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</si>
  <si>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</si>
  <si>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</si>
  <si>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</si>
  <si>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</si>
  <si>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</si>
  <si>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</si>
  <si>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</si>
  <si>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</si>
  <si>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</si>
  <si>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</si>
  <si>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</si>
  <si>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</si>
  <si>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</si>
  <si>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</si>
  <si>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</si>
  <si>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</si>
  <si>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</si>
  <si>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</si>
  <si>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</si>
  <si>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</si>
  <si>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</si>
  <si>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</si>
  <si>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</si>
  <si>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</si>
  <si>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</si>
  <si>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</si>
  <si>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</si>
  <si>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</si>
  <si>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</si>
  <si>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</si>
  <si>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</si>
  <si>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</si>
  <si>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</si>
  <si>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</si>
  <si>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</si>
  <si>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</si>
  <si>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</si>
  <si>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</si>
  <si>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</si>
  <si>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</si>
  <si>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</si>
  <si>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</si>
  <si>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</si>
  <si>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</si>
  <si>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</si>
  <si>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</si>
  <si>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</si>
  <si>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</si>
  <si>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</si>
  <si>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</si>
  <si>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</si>
  <si>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</si>
  <si>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</si>
  <si>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</si>
  <si>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</si>
  <si>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</si>
  <si>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</si>
  <si>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</si>
  <si>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</si>
  <si>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</si>
  <si>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</si>
  <si>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</si>
  <si>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</si>
  <si>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</si>
  <si>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</si>
  <si>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</si>
  <si>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</si>
  <si>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</si>
  <si>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</si>
  <si>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</si>
  <si>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</si>
  <si>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</si>
  <si>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</si>
  <si>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</si>
  <si>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</si>
  <si>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</si>
  <si>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</si>
  <si>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</si>
  <si>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</si>
  <si>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</si>
  <si>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</si>
  <si>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</si>
  <si>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</si>
  <si>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</si>
  <si>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</si>
  <si>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</si>
  <si>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</si>
  <si>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</si>
  <si>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</si>
  <si>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</si>
  <si>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</si>
  <si>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</si>
  <si>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</si>
  <si>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</si>
  <si>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</si>
  <si>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</si>
  <si>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</si>
  <si>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</si>
  <si>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</si>
  <si>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</si>
  <si>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</si>
  <si>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</si>
  <si>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</si>
  <si>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</si>
  <si>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</si>
  <si>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</si>
  <si>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</si>
  <si>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</si>
  <si>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</si>
  <si>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</si>
  <si>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</si>
  <si>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</si>
  <si>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</si>
  <si>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</si>
  <si>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</si>
  <si>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</si>
  <si>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</si>
  <si>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</si>
  <si>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</si>
  <si>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</si>
  <si>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</si>
  <si>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</si>
  <si>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</si>
  <si>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</si>
  <si>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</si>
  <si>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</si>
  <si>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</si>
  <si>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</si>
  <si>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</si>
  <si>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</si>
  <si>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</si>
  <si>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</si>
  <si>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</si>
  <si>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</si>
  <si>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</si>
  <si>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</si>
  <si>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</si>
  <si>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</si>
  <si>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</si>
  <si>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</si>
  <si>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</si>
  <si>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</si>
  <si>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</si>
  <si>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</si>
  <si>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</si>
  <si>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</si>
  <si>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</si>
  <si>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</si>
  <si>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</si>
  <si>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</si>
  <si>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</si>
  <si>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</si>
  <si>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</si>
  <si>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</si>
  <si>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</si>
  <si>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</si>
  <si>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</si>
  <si>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</si>
  <si>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</si>
  <si>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</si>
  <si>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</si>
  <si>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</si>
  <si>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</si>
  <si>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</si>
  <si>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</si>
  <si>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</si>
  <si>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</si>
  <si>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</si>
  <si>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</si>
  <si>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</si>
  <si>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</si>
  <si>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</si>
  <si>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</si>
  <si>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</si>
  <si>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</si>
  <si>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</si>
  <si>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</si>
  <si>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</si>
  <si>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</si>
  <si>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</si>
  <si>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</si>
  <si>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</si>
  <si>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</si>
  <si>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</si>
  <si>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</si>
  <si>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</si>
  <si>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</si>
  <si>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</si>
  <si>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</si>
  <si>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</si>
  <si>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</si>
  <si>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</si>
  <si>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</si>
  <si>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</si>
  <si>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</si>
  <si>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</si>
  <si>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</si>
  <si>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</si>
  <si>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</si>
  <si>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</si>
  <si>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</si>
  <si>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</si>
  <si>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</si>
  <si>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</si>
  <si>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</si>
  <si>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</si>
  <si>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</si>
  <si>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</si>
  <si>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</si>
  <si>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</si>
  <si>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</si>
  <si>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</si>
  <si>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</si>
  <si>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</si>
  <si>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</si>
  <si>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</si>
  <si>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</si>
  <si>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</si>
  <si>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</si>
  <si>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</si>
  <si>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</si>
  <si>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</si>
  <si>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</si>
  <si>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</si>
  <si>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</si>
  <si>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</si>
  <si>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</si>
  <si>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</si>
  <si>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</si>
  <si>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</si>
  <si>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</si>
  <si>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</si>
  <si>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</si>
  <si>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</si>
  <si>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</si>
  <si>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</si>
  <si>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</si>
  <si>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</si>
  <si>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</si>
  <si>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</si>
  <si>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</si>
  <si>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</si>
  <si>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</si>
  <si>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</si>
  <si>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</si>
  <si>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</si>
  <si>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</si>
  <si>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</si>
  <si>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</si>
  <si>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</si>
  <si>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</si>
  <si>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</si>
  <si>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</si>
  <si>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</si>
  <si>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</si>
  <si>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</si>
  <si>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</si>
  <si>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</si>
  <si>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</si>
  <si>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</si>
  <si>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</si>
  <si>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</si>
  <si>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</si>
  <si>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</si>
  <si>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</si>
  <si>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</si>
  <si>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</si>
  <si>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</si>
  <si>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</si>
  <si>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</si>
  <si>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</si>
  <si>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</si>
  <si>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</si>
  <si>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</si>
  <si>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</si>
  <si>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</si>
  <si>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</si>
  <si>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</si>
  <si>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</si>
  <si>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</si>
  <si>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</si>
  <si>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</si>
  <si>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</si>
  <si>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</si>
  <si>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</si>
  <si>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</si>
  <si>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</si>
  <si>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</si>
  <si>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</si>
  <si>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</si>
  <si>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</si>
  <si>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</si>
  <si>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</si>
  <si>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</si>
  <si>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</si>
  <si>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</si>
  <si>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</si>
  <si>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</si>
  <si>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</si>
  <si>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</si>
  <si>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</si>
  <si>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</si>
  <si>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</si>
  <si>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</si>
  <si>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</si>
  <si>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</si>
  <si>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</si>
  <si>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</si>
  <si>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</si>
  <si>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</si>
  <si>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</si>
  <si>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</si>
  <si>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</si>
  <si>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</si>
  <si>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</si>
  <si>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</si>
  <si>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</si>
  <si>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</si>
  <si>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</si>
  <si>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</si>
  <si>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</si>
  <si>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</si>
  <si>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</si>
  <si>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</si>
  <si>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</si>
  <si>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</si>
  <si>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</si>
  <si>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</si>
  <si>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</si>
  <si>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</si>
  <si>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</si>
  <si>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</si>
  <si>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</si>
  <si>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</si>
  <si>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</si>
  <si>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</si>
  <si>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</si>
  <si>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</si>
  <si>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</si>
  <si>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</si>
  <si>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</si>
  <si>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</si>
  <si>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</si>
  <si>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</si>
  <si>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</si>
  <si>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</si>
  <si>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</si>
  <si>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</si>
  <si>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</si>
  <si>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</si>
  <si>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</si>
  <si>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</si>
  <si>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</si>
  <si>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</si>
  <si>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</si>
  <si>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</si>
  <si>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</si>
  <si>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</si>
  <si>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</si>
  <si>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</si>
  <si>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</si>
  <si>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</si>
  <si>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</si>
  <si>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</si>
  <si>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</si>
  <si>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</si>
  <si>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</si>
  <si>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</si>
  <si>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</si>
  <si>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</si>
  <si>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</si>
  <si>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</si>
  <si>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</si>
  <si>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</si>
  <si>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</si>
  <si>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</si>
  <si>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</si>
  <si>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</si>
  <si>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</si>
  <si>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</si>
  <si>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</si>
  <si>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</si>
  <si>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</si>
  <si>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</si>
  <si>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</si>
  <si>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</si>
  <si>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</si>
  <si>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</si>
  <si>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</si>
  <si>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</si>
  <si>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</si>
  <si>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</si>
  <si>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</si>
  <si>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</si>
  <si>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</si>
  <si>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</si>
  <si>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</si>
  <si>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</si>
  <si>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</si>
  <si>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</si>
  <si>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</si>
  <si>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</si>
  <si>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</si>
  <si>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</si>
  <si>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</si>
  <si>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</si>
  <si>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</si>
  <si>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</si>
  <si>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</si>
  <si>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</si>
  <si>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</si>
  <si>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</si>
  <si>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</si>
  <si>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</si>
  <si>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</si>
  <si>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</si>
  <si>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</si>
  <si>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</si>
  <si>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</si>
  <si>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</si>
  <si>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</si>
  <si>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</si>
  <si>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</si>
  <si>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</si>
  <si>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</si>
  <si>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</si>
  <si>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</si>
  <si>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</si>
  <si>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</si>
  <si>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</si>
  <si>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</si>
  <si>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</si>
  <si>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</si>
  <si>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</si>
  <si>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</si>
  <si>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</si>
  <si>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</si>
  <si>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</si>
  <si>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</si>
  <si>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</si>
  <si>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</si>
  <si>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</si>
  <si>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</si>
  <si>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</si>
  <si>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</si>
  <si>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</si>
  <si>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</si>
  <si>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</si>
  <si>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</si>
  <si>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</si>
  <si>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</si>
  <si>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</si>
  <si>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</si>
  <si>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</si>
  <si>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</si>
  <si>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</si>
  <si>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</si>
  <si>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</si>
  <si>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</si>
  <si>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</si>
  <si>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</si>
  <si>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</si>
  <si>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</si>
  <si>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</si>
  <si>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</si>
  <si>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</si>
  <si>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</si>
  <si>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</si>
  <si>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</si>
  <si>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</si>
  <si>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</si>
  <si>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</si>
  <si>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</si>
  <si>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</si>
  <si>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</si>
  <si>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</si>
  <si>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</si>
  <si>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</si>
  <si>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</si>
  <si>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</si>
  <si>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</si>
  <si>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</si>
  <si>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</si>
  <si>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</si>
  <si>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</si>
  <si>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</si>
  <si>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</si>
  <si>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</si>
  <si>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</si>
  <si>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</si>
  <si>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</si>
  <si>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</si>
  <si>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</si>
  <si>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</si>
  <si>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</si>
  <si>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</si>
  <si>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</si>
  <si>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</si>
  <si>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</si>
  <si>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</si>
  <si>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</si>
  <si>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</si>
  <si>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</si>
  <si>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</si>
  <si>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</si>
  <si>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</si>
  <si>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</si>
  <si>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</si>
  <si>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</si>
  <si>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</si>
  <si>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</si>
  <si>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</si>
  <si>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</si>
  <si>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</si>
  <si>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</si>
  <si>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</si>
  <si>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</si>
  <si>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</si>
  <si>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</si>
  <si>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</si>
  <si>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</si>
  <si>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</si>
  <si>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</si>
  <si>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</si>
  <si>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</si>
  <si>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</si>
  <si>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</si>
  <si>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</si>
  <si>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</si>
  <si>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</si>
  <si>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</si>
  <si>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</si>
  <si>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</si>
  <si>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</si>
  <si>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</si>
  <si>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</si>
  <si>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</si>
  <si>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</si>
  <si>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</si>
  <si>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</si>
  <si>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</si>
  <si>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</si>
  <si>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</si>
  <si>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</si>
  <si>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</si>
  <si>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</si>
  <si>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</si>
  <si>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</si>
  <si>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</si>
  <si>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</si>
  <si>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</si>
  <si>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</si>
  <si>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</si>
  <si>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</si>
  <si>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</si>
  <si>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</si>
  <si>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</si>
  <si>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</si>
  <si>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</si>
  <si>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</si>
  <si>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</si>
  <si>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</si>
  <si>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</si>
  <si>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</si>
  <si>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</si>
  <si>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</si>
  <si>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</si>
  <si>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</si>
  <si>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</si>
  <si>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</si>
  <si>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</si>
  <si>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</si>
  <si>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</si>
  <si>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</si>
  <si>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</si>
  <si>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</si>
  <si>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</si>
  <si>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</si>
  <si>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</si>
  <si>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</si>
  <si>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</si>
  <si>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</si>
  <si>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</si>
  <si>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</si>
  <si>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</si>
  <si>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</si>
  <si>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</si>
  <si>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</si>
  <si>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</si>
  <si>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</si>
  <si>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</si>
  <si>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</si>
  <si>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</si>
  <si>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</si>
  <si>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</si>
  <si>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</si>
  <si>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</si>
  <si>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</si>
  <si>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</si>
  <si>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</si>
  <si>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</si>
  <si>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</si>
  <si>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</si>
  <si>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</si>
  <si>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</si>
  <si>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</si>
  <si>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</si>
  <si>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</si>
  <si>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</si>
  <si>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</si>
  <si>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</si>
  <si>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</si>
  <si>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</si>
  <si>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</si>
  <si>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</si>
  <si>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</si>
  <si>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</si>
  <si>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</si>
  <si>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</si>
  <si>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</si>
  <si>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</si>
  <si>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</si>
  <si>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</si>
  <si>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</si>
  <si>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</si>
  <si>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</si>
  <si>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</si>
  <si>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</si>
  <si>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</si>
  <si>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</si>
  <si>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</si>
  <si>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</si>
  <si>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</si>
  <si>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</si>
  <si>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</si>
  <si>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</si>
  <si>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</si>
  <si>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</si>
  <si>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</si>
  <si>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</si>
  <si>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</si>
  <si>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</si>
  <si>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</si>
  <si>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</si>
  <si>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</si>
  <si>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</si>
  <si>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</si>
  <si>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</si>
  <si>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</si>
  <si>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</si>
  <si>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</si>
  <si>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</si>
  <si>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</si>
  <si>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</si>
  <si>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</si>
  <si>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</si>
  <si>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</si>
  <si>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</si>
  <si>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</si>
  <si>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</si>
  <si>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</si>
  <si>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</si>
  <si>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</si>
  <si>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</si>
  <si>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</si>
  <si>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</si>
  <si>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</si>
  <si>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</si>
  <si>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</si>
  <si>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</si>
  <si>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</si>
  <si>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</si>
  <si>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</si>
  <si>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</si>
  <si>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</si>
  <si>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</si>
  <si>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</si>
  <si>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</si>
  <si>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</si>
  <si>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</si>
  <si>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</si>
  <si>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</si>
  <si>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</si>
  <si>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</si>
  <si>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</si>
  <si>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</si>
  <si>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</si>
  <si>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</si>
  <si>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</si>
  <si>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</si>
  <si>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</si>
  <si>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</si>
  <si>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</si>
  <si>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</si>
  <si>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</si>
  <si>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</si>
  <si>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</si>
  <si>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</si>
  <si>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</si>
  <si>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</si>
  <si>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</si>
  <si>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</si>
  <si>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</si>
  <si>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</si>
  <si>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</si>
  <si>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</si>
  <si>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</si>
  <si>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</si>
  <si>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</si>
  <si>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</si>
  <si>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</si>
  <si>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</si>
  <si>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</si>
  <si>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</si>
  <si>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</si>
  <si>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</si>
  <si>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</si>
  <si>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</si>
  <si>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</si>
  <si>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</si>
  <si>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</si>
  <si>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</si>
  <si>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</si>
  <si>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</si>
  <si>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</si>
  <si>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</si>
  <si>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</si>
  <si>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</si>
  <si>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</si>
  <si>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</si>
  <si>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</si>
  <si>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</si>
  <si>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</si>
  <si>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</si>
  <si>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</si>
  <si>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</si>
  <si>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</si>
  <si>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</si>
  <si>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</si>
  <si>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</si>
  <si>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</si>
  <si>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</si>
  <si>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</si>
  <si>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</si>
  <si>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</si>
  <si>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</si>
  <si>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</si>
  <si>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</si>
  <si>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</si>
  <si>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</si>
  <si>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</si>
  <si>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</si>
  <si>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</si>
  <si>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</si>
  <si>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</si>
  <si>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</si>
  <si>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</si>
  <si>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</si>
  <si>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</si>
  <si>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</si>
  <si>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</si>
  <si>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</si>
  <si>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</si>
  <si>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</si>
  <si>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</si>
  <si>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</si>
  <si>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</si>
  <si>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</si>
  <si>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</si>
  <si>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</si>
  <si>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</si>
  <si>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</si>
  <si>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</si>
  <si>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</si>
  <si>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</si>
  <si>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</si>
  <si>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</si>
  <si>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</si>
  <si>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</si>
  <si>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</si>
  <si>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</si>
  <si>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</si>
  <si>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</si>
  <si>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</si>
  <si>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</si>
  <si>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</si>
  <si>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</si>
  <si>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</si>
  <si>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</si>
  <si>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</si>
  <si>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</si>
  <si>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</si>
  <si>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</si>
  <si>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</si>
  <si>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</si>
  <si>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</si>
  <si>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</si>
  <si>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</si>
  <si>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</si>
  <si>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</si>
  <si>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</si>
  <si>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</si>
  <si>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</si>
  <si>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</si>
  <si>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</si>
  <si>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</si>
  <si>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</si>
  <si>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</si>
  <si>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</si>
  <si>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</si>
  <si>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</si>
  <si>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</si>
  <si>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</si>
  <si>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</si>
  <si>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</si>
  <si>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</si>
  <si>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</si>
  <si>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</si>
  <si>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</si>
  <si>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</si>
  <si>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</si>
  <si>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</si>
  <si>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</si>
  <si>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</si>
  <si>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</si>
  <si>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</si>
  <si>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</si>
  <si>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</si>
  <si>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</si>
  <si>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</si>
  <si>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</si>
  <si>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</si>
  <si>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</si>
  <si>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</si>
  <si>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</si>
  <si>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</si>
  <si>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</si>
  <si>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</si>
  <si>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</si>
  <si>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</si>
  <si>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</si>
  <si>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</si>
  <si>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</si>
  <si>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</si>
  <si>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</si>
  <si>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</si>
  <si>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</si>
  <si>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</si>
  <si>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</si>
  <si>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</si>
  <si>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</si>
  <si>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</si>
  <si>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</si>
  <si>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</si>
  <si>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</si>
  <si>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</si>
  <si>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</si>
  <si>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</si>
  <si>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</si>
  <si>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</si>
  <si>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</si>
  <si>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</si>
  <si>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</si>
  <si>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</si>
  <si>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</si>
  <si>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</si>
  <si>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</si>
  <si>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</si>
  <si>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</si>
  <si>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</si>
  <si>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</si>
  <si>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</si>
  <si>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</si>
  <si>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</si>
  <si>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</si>
  <si>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</si>
  <si>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</si>
  <si>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</si>
  <si>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</si>
  <si>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</si>
  <si>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</si>
  <si>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</si>
  <si>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</si>
  <si>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</si>
  <si>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</si>
  <si>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</si>
  <si>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</si>
  <si>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</si>
  <si>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</si>
  <si>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</si>
  <si>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</si>
  <si>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</si>
  <si>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</si>
  <si>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</si>
  <si>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</si>
  <si>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</si>
  <si>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</si>
  <si>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</si>
  <si>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</si>
  <si>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</si>
  <si>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</si>
  <si>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</si>
  <si>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</si>
  <si>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</si>
  <si>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</si>
  <si>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</si>
  <si>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</si>
  <si>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</si>
  <si>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</si>
  <si>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</si>
  <si>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</si>
  <si>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</si>
  <si>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</si>
  <si>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</si>
  <si>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</si>
  <si>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</si>
  <si>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</si>
  <si>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</si>
  <si>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</si>
  <si>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</si>
  <si>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</si>
  <si>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</si>
  <si>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</si>
  <si>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</si>
  <si>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</si>
  <si>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</si>
  <si>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</si>
  <si>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</si>
  <si>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</si>
  <si>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</si>
  <si>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</si>
  <si>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</si>
  <si>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</si>
  <si>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</si>
  <si>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</si>
  <si>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</si>
  <si>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</si>
  <si>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</si>
  <si>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</si>
  <si>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</si>
  <si>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</si>
  <si>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</si>
  <si>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</si>
  <si>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</si>
  <si>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</si>
  <si>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</si>
  <si>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</si>
  <si>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</si>
  <si>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</si>
  <si>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</si>
  <si>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</si>
  <si>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</si>
  <si>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</si>
  <si>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</si>
  <si>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</si>
  <si>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</si>
  <si>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</si>
  <si>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</si>
  <si>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</si>
  <si>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</si>
  <si>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</si>
  <si>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</si>
  <si>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</si>
  <si>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</si>
  <si>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</si>
  <si>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</si>
  <si>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</si>
  <si>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</si>
  <si>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</si>
  <si>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</si>
  <si>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</si>
  <si>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</si>
  <si>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</si>
  <si>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</si>
  <si>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</si>
  <si>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</si>
  <si>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</si>
  <si>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</si>
  <si>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</si>
  <si>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</si>
  <si>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</si>
  <si>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</si>
  <si>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</si>
  <si>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</si>
  <si>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</si>
  <si>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</si>
  <si>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</si>
  <si>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</si>
  <si>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</si>
  <si>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</si>
  <si>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</si>
  <si>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</si>
  <si>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</si>
  <si>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</si>
  <si>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</si>
  <si>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</si>
  <si>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</si>
  <si>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</si>
  <si>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</si>
  <si>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</si>
  <si>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</si>
  <si>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</si>
  <si>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</si>
  <si>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</si>
  <si>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</si>
  <si>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</si>
  <si>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</si>
  <si>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</si>
  <si>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</si>
  <si>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</si>
  <si>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</si>
  <si>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</si>
  <si>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</si>
  <si>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</si>
  <si>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</si>
  <si>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</si>
  <si>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</si>
  <si>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</si>
  <si>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</si>
  <si>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</si>
  <si>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</si>
  <si>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</si>
  <si>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</si>
  <si>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</si>
  <si>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</si>
  <si>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</si>
  <si>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</si>
  <si>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</si>
  <si>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</si>
  <si>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</si>
  <si>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</si>
  <si>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</si>
  <si>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</si>
  <si>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</si>
  <si>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</si>
  <si>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</si>
  <si>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</si>
  <si>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</si>
  <si>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</si>
  <si>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</si>
  <si>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</si>
  <si>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</si>
  <si>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</si>
  <si>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</si>
  <si>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</si>
  <si>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</si>
  <si>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</si>
  <si>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</si>
  <si>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</si>
  <si>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</si>
  <si>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</si>
  <si>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</si>
  <si>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</si>
  <si>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</si>
  <si>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</si>
  <si>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</si>
  <si>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</si>
  <si>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</si>
  <si>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</si>
  <si>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</si>
  <si>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</si>
  <si>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</si>
  <si>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</si>
  <si>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</si>
  <si>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</si>
  <si>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</si>
  <si>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</si>
  <si>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</si>
  <si>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</si>
  <si>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</si>
  <si>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</si>
  <si>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</si>
  <si>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</si>
  <si>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</si>
  <si>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</si>
  <si>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</si>
  <si>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</si>
  <si>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</si>
  <si>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</si>
  <si>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</si>
  <si>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</si>
  <si>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</si>
  <si>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</si>
  <si>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</si>
  <si>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</si>
  <si>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</si>
  <si>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</si>
  <si>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</si>
  <si>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</si>
  <si>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</si>
  <si>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</si>
  <si>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</si>
  <si>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</si>
  <si>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</si>
  <si>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</si>
  <si>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</si>
  <si>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</si>
  <si>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</si>
  <si>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</si>
  <si>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</si>
  <si>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</si>
  <si>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</si>
  <si>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</si>
  <si>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</si>
  <si>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</si>
  <si>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</si>
  <si>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</si>
  <si>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</si>
  <si>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</si>
  <si>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</si>
  <si>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</si>
  <si>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</si>
  <si>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</si>
  <si>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</si>
  <si>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</si>
  <si>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</si>
  <si>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</si>
  <si>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</si>
  <si>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</si>
  <si>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</si>
  <si>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</si>
  <si>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</si>
  <si>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</si>
  <si>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</si>
  <si>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</si>
  <si>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</si>
  <si>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</si>
  <si>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</si>
  <si>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</si>
  <si>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</si>
  <si>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</si>
  <si>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</si>
  <si>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</si>
  <si>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</si>
  <si>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</si>
  <si>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</si>
  <si>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</si>
  <si>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</si>
  <si>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</si>
  <si>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</si>
  <si>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</si>
  <si>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</si>
  <si>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</si>
  <si>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</si>
  <si>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</si>
  <si>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</si>
  <si>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</si>
  <si>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</si>
  <si>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</si>
  <si>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</si>
  <si>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</si>
  <si>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</si>
  <si>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</si>
  <si>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</si>
  <si>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</si>
  <si>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</si>
  <si>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</si>
  <si>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</si>
  <si>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</si>
  <si>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</si>
  <si>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</si>
  <si>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</si>
  <si>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</si>
  <si>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</si>
  <si>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</si>
  <si>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</si>
  <si>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</si>
  <si>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</si>
  <si>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</si>
  <si>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</si>
  <si>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</si>
  <si>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</si>
  <si>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</si>
  <si>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</si>
  <si>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</si>
  <si>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</si>
  <si>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</si>
  <si>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</si>
  <si>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</si>
  <si>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</si>
  <si>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</si>
  <si>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</si>
  <si>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</si>
  <si>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</si>
  <si>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</si>
  <si>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</si>
  <si>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</si>
  <si>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</si>
  <si>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</si>
  <si>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</si>
  <si>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</si>
  <si>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</si>
  <si>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</si>
  <si>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</si>
  <si>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</si>
  <si>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</si>
  <si>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</si>
  <si>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</si>
  <si>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</si>
  <si>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</si>
  <si>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</si>
  <si>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</si>
  <si>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</si>
  <si>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</si>
  <si>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</si>
  <si>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</si>
  <si>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</si>
  <si>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</si>
  <si>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</si>
  <si>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</si>
  <si>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</si>
  <si>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</si>
  <si>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</si>
  <si>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</si>
  <si>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</si>
  <si>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</si>
  <si>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</si>
  <si>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</si>
  <si>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</si>
  <si>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</si>
  <si>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</si>
  <si>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</si>
  <si>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</si>
  <si>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</si>
  <si>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</si>
  <si>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</si>
  <si>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</si>
  <si>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</si>
  <si>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</si>
  <si>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</si>
  <si>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</si>
  <si>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</si>
  <si>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</si>
  <si>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</si>
  <si>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</si>
  <si>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</si>
  <si>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</si>
  <si>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</si>
  <si>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</si>
  <si>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</si>
  <si>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</si>
  <si>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</si>
  <si>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</si>
  <si>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</si>
  <si>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</si>
  <si>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</si>
  <si>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</si>
  <si>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</si>
  <si>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</si>
  <si>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</si>
  <si>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</si>
  <si>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</si>
  <si>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</si>
  <si>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</si>
  <si>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</si>
  <si>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</si>
  <si>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</si>
  <si>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</si>
  <si>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</si>
  <si>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</si>
  <si>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</si>
  <si>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</si>
  <si>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</si>
  <si>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</si>
  <si>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</si>
  <si>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</si>
  <si>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</si>
  <si>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</si>
  <si>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</si>
  <si>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</si>
  <si>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</si>
  <si>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</si>
  <si>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</si>
  <si>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</si>
  <si>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</si>
  <si>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</si>
  <si>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</si>
  <si>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</si>
  <si>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</si>
  <si>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</si>
  <si>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</si>
  <si>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</si>
  <si>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</si>
  <si>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</si>
  <si>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</si>
  <si>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</si>
  <si>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</si>
  <si>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</si>
  <si>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</si>
  <si>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</si>
  <si>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</si>
  <si>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</si>
  <si>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</si>
  <si>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</si>
  <si>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</si>
  <si>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</si>
  <si>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</si>
  <si>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</si>
  <si>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</si>
  <si>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</si>
  <si>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</si>
  <si>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</si>
  <si>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</si>
  <si>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</si>
  <si>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</si>
  <si>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</si>
  <si>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</si>
  <si>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</si>
  <si>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</si>
  <si>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</si>
  <si>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</si>
  <si>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</si>
  <si>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</si>
  <si>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</si>
  <si>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</si>
  <si>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</si>
  <si>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</si>
  <si>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</si>
  <si>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</si>
  <si>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</si>
  <si>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</si>
  <si>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</si>
  <si>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</si>
  <si>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</si>
  <si>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</si>
  <si>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</si>
  <si>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</si>
  <si>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</si>
  <si>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</si>
  <si>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</si>
  <si>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</si>
  <si>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</si>
  <si>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</si>
  <si>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</si>
  <si>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</si>
  <si>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</si>
  <si>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</si>
  <si>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</si>
  <si>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</si>
  <si>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</si>
  <si>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</si>
  <si>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</si>
  <si>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</si>
  <si>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</si>
  <si>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</si>
  <si>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</si>
  <si>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</si>
  <si>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</si>
  <si>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</si>
  <si>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</si>
  <si>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</si>
  <si>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</si>
  <si>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</si>
  <si>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</si>
  <si>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</si>
  <si>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</si>
  <si>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</si>
  <si>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</si>
  <si>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</si>
  <si>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</si>
  <si>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</si>
  <si>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</si>
  <si>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</si>
  <si>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</si>
  <si>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</si>
  <si>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</si>
  <si>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</si>
  <si>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</si>
  <si>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</si>
  <si>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</si>
  <si>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</si>
  <si>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</si>
  <si>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</si>
  <si>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</si>
  <si>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</si>
  <si>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</si>
  <si>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</si>
  <si>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</si>
  <si>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</si>
  <si>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</si>
  <si>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</si>
  <si>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</si>
  <si>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</si>
  <si>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</si>
  <si>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</si>
  <si>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</si>
  <si>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</si>
  <si>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</si>
  <si>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</si>
  <si>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</si>
  <si>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</si>
  <si>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</si>
  <si>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</si>
  <si>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</si>
  <si>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</si>
  <si>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</si>
  <si>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</si>
  <si>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</si>
  <si>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</si>
  <si>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</si>
  <si>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</si>
  <si>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</si>
  <si>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</si>
  <si>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</si>
  <si>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</si>
  <si>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</si>
  <si>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</si>
  <si>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</si>
  <si>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</si>
  <si>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</si>
  <si>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</si>
  <si>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</si>
  <si>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</si>
  <si>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</si>
  <si>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</si>
  <si>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</si>
  <si>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</si>
  <si>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</si>
  <si>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</si>
  <si>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</si>
  <si>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</si>
  <si>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</si>
  <si>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</si>
  <si>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</si>
  <si>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</si>
  <si>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</si>
  <si>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</si>
  <si>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</si>
  <si>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</si>
  <si>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</si>
  <si>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</si>
  <si>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</si>
  <si>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</si>
  <si>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</si>
  <si>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</si>
  <si>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</si>
  <si>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</si>
  <si>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</si>
  <si>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</si>
  <si>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</si>
  <si>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</si>
  <si>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</si>
  <si>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</si>
  <si>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</si>
  <si>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</si>
  <si>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</si>
  <si>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</si>
  <si>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</si>
  <si>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</si>
  <si>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</si>
  <si>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</si>
  <si>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</si>
  <si>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</si>
  <si>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</si>
  <si>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</si>
  <si>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</si>
  <si>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</si>
  <si>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</si>
  <si>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</si>
  <si>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</si>
  <si>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</si>
  <si>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</si>
  <si>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</si>
  <si>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</si>
  <si>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</si>
  <si>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</si>
  <si>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</si>
  <si>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</si>
  <si>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</si>
  <si>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</si>
  <si>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</si>
  <si>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</si>
  <si>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</si>
  <si>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</si>
  <si>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</si>
  <si>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</si>
  <si>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</si>
  <si>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</si>
  <si>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</si>
  <si>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</si>
  <si>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</si>
  <si>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</si>
  <si>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</si>
  <si>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</si>
  <si>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</si>
  <si>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</si>
  <si>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</si>
  <si>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</si>
  <si>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</si>
  <si>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</si>
  <si>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</si>
  <si>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</si>
  <si>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</si>
  <si>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</si>
  <si>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</si>
  <si>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</si>
  <si>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</si>
  <si>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</si>
  <si>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</si>
  <si>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</si>
  <si>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</si>
  <si>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</si>
  <si>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</si>
  <si>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</si>
  <si>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</si>
  <si>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</si>
  <si>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</si>
  <si>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</si>
  <si>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</si>
  <si>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</si>
  <si>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</si>
  <si>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</si>
  <si>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</si>
  <si>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</si>
  <si>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</si>
  <si>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</si>
  <si>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</si>
  <si>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</si>
  <si>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</si>
  <si>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</si>
  <si>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</si>
  <si>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</si>
  <si>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</si>
  <si>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</si>
  <si>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</si>
  <si>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</si>
  <si>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</si>
  <si>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</si>
  <si>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</si>
  <si>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</si>
  <si>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</si>
  <si>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</si>
  <si>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</si>
  <si>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</si>
  <si>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</si>
  <si>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</si>
  <si>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</si>
  <si>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</si>
  <si>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</si>
  <si>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</si>
  <si>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</si>
  <si>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</si>
  <si>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</si>
  <si>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</si>
  <si>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</si>
  <si>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</si>
  <si>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</si>
  <si>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</si>
  <si>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</si>
  <si>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</si>
  <si>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</si>
  <si>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</si>
  <si>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</si>
  <si>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</si>
  <si>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</si>
  <si>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</si>
  <si>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</si>
  <si>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</si>
  <si>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</si>
  <si>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</si>
  <si>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</si>
  <si>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</si>
  <si>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</si>
  <si>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</si>
  <si>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</si>
  <si>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</si>
  <si>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</si>
  <si>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</si>
  <si>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</si>
  <si>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</si>
  <si>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</si>
  <si>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</si>
  <si>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</si>
  <si>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</si>
  <si>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</si>
  <si>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</si>
  <si>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</si>
  <si>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</si>
  <si>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</si>
  <si>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</si>
  <si>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</si>
  <si>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</si>
  <si>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</si>
  <si>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</si>
  <si>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</si>
  <si>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</si>
  <si>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</si>
  <si>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</si>
  <si>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</si>
  <si>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</si>
  <si>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</si>
  <si>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</si>
  <si>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</si>
  <si>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</si>
  <si>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</si>
  <si>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</si>
  <si>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</si>
  <si>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</si>
  <si>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</si>
  <si>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</si>
  <si>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</si>
  <si>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</si>
  <si>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</si>
  <si>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</si>
  <si>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</si>
  <si>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</si>
  <si>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</si>
  <si>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</si>
  <si>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</si>
  <si>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</si>
  <si>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</si>
  <si>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</si>
  <si>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</si>
  <si>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</si>
  <si>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</si>
  <si>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</si>
  <si>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</si>
  <si>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</si>
  <si>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</si>
  <si>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</si>
  <si>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</si>
  <si>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</si>
  <si>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</si>
  <si>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</si>
  <si>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</si>
  <si>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</si>
  <si>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</si>
  <si>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</si>
  <si>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</si>
  <si>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</si>
  <si>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</si>
  <si>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</si>
  <si>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</si>
  <si>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</si>
  <si>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</si>
  <si>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</si>
  <si>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</si>
  <si>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</si>
  <si>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</si>
  <si>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</si>
  <si>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</si>
  <si>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</si>
  <si>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</si>
  <si>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</si>
  <si>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</si>
  <si>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</si>
  <si>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</si>
  <si>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</si>
  <si>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</si>
  <si>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</si>
  <si>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</si>
  <si>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</si>
  <si>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</si>
  <si>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</si>
  <si>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</si>
  <si>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</si>
  <si>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</si>
  <si>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</si>
  <si>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</si>
  <si>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</si>
  <si>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</si>
  <si>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</si>
  <si>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</si>
  <si>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</si>
  <si>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</si>
  <si>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</si>
  <si>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</si>
  <si>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</si>
  <si>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</si>
  <si>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</si>
  <si>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</si>
  <si>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</si>
  <si>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</si>
  <si>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</si>
  <si>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</si>
  <si>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</si>
  <si>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</si>
  <si>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</si>
  <si>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</si>
  <si>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</si>
  <si>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</si>
  <si>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</si>
  <si>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</si>
  <si>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</si>
  <si>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</si>
  <si>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</si>
  <si>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</si>
  <si>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</si>
  <si>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</si>
  <si>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</si>
  <si>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</si>
  <si>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</si>
  <si>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</si>
  <si>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</si>
  <si>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</si>
  <si>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</si>
  <si>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</si>
  <si>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</si>
  <si>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</si>
  <si>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</si>
  <si>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</si>
  <si>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</si>
  <si>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</si>
  <si>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</si>
  <si>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</si>
  <si>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</si>
  <si>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</si>
  <si>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</si>
  <si>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</si>
  <si>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</si>
  <si>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</si>
  <si>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</si>
  <si>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</si>
  <si>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</si>
  <si>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</si>
  <si>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</si>
  <si>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</si>
  <si>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</si>
  <si>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</si>
  <si>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</si>
  <si>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</si>
  <si>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</si>
  <si>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</si>
  <si>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</si>
  <si>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</si>
  <si>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</si>
  <si>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</si>
  <si>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</si>
  <si>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</si>
  <si>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</si>
  <si>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</si>
  <si>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</si>
  <si>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</si>
  <si>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</si>
  <si>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</si>
  <si>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</si>
  <si>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</si>
  <si>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</si>
  <si>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</si>
  <si>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</si>
  <si>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</si>
  <si>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</si>
  <si>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</si>
  <si>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</si>
  <si>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</si>
  <si>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</si>
  <si>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</si>
  <si>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</si>
  <si>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</si>
  <si>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</si>
  <si>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</si>
  <si>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</si>
  <si>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</si>
  <si>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</si>
  <si>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</si>
  <si>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</si>
  <si>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</si>
  <si>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</si>
  <si>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</si>
  <si>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</si>
  <si>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</si>
  <si>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</si>
  <si>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</si>
  <si>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</si>
  <si>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</si>
  <si>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</si>
  <si>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</si>
  <si>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</si>
  <si>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</si>
  <si>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</si>
  <si>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</si>
  <si>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</si>
  <si>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</si>
  <si>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</si>
  <si>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</si>
  <si>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</si>
  <si>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</si>
  <si>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</si>
  <si>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</si>
  <si>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</si>
  <si>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</si>
  <si>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</si>
  <si>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</si>
  <si>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</si>
  <si>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</si>
  <si>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</si>
  <si>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</si>
  <si>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</si>
  <si>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</si>
  <si>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</si>
  <si>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</si>
  <si>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</si>
  <si>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</si>
  <si>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</si>
  <si>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</si>
  <si>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</si>
  <si>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</si>
  <si>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</si>
  <si>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</si>
  <si>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</si>
  <si>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</si>
  <si>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</si>
  <si>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</si>
  <si>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</si>
  <si>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</si>
  <si>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</si>
  <si>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</si>
  <si>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</si>
  <si>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</si>
  <si>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</si>
  <si>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</si>
  <si>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</si>
  <si>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</si>
  <si>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</si>
  <si>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</si>
  <si>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</si>
  <si>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</si>
  <si>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</si>
  <si>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</si>
  <si>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</si>
  <si>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</si>
  <si>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</si>
  <si>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</si>
  <si>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</si>
  <si>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</si>
  <si>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</si>
  <si>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</si>
  <si>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</si>
  <si>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</si>
  <si>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</si>
  <si>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</si>
  <si>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</si>
  <si>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</si>
  <si>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</si>
  <si>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</si>
  <si>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</si>
  <si>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</si>
  <si>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</si>
  <si>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</si>
  <si>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</si>
  <si>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</si>
  <si>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</si>
  <si>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</si>
  <si>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</si>
  <si>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</si>
  <si>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</si>
  <si>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</si>
  <si>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</si>
  <si>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</si>
  <si>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</si>
  <si>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</si>
  <si>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</si>
  <si>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</si>
  <si>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</si>
  <si>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</si>
  <si>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</si>
  <si>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</si>
  <si>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</si>
  <si>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</si>
  <si>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</si>
  <si>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</si>
  <si>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</si>
  <si>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</si>
  <si>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</si>
  <si>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</si>
  <si>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</si>
  <si>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</si>
  <si>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</si>
  <si>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</si>
  <si>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</si>
  <si>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</si>
  <si>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</si>
  <si>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</si>
  <si>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</si>
  <si>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</si>
  <si>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</si>
  <si>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</si>
  <si>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</si>
  <si>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</si>
  <si>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</si>
  <si>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</si>
  <si>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</si>
  <si>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</si>
  <si>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</si>
  <si>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</si>
  <si>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</si>
  <si>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</si>
  <si>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</si>
  <si>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</si>
  <si>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</si>
  <si>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</si>
  <si>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</si>
  <si>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</si>
  <si>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</si>
  <si>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</si>
  <si>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</si>
  <si>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</si>
  <si>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</si>
  <si>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</si>
  <si>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</si>
  <si>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</si>
  <si>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</si>
  <si>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</si>
  <si>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</si>
  <si>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</si>
  <si>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</si>
  <si>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</si>
  <si>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</si>
  <si>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</si>
  <si>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</si>
  <si>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</si>
  <si>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</si>
  <si>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</si>
  <si>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</si>
  <si>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</si>
  <si>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</si>
  <si>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</si>
  <si>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</si>
  <si>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</si>
  <si>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</si>
  <si>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</si>
  <si>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</si>
  <si>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</si>
  <si>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</si>
  <si>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</si>
  <si>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</si>
  <si>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</si>
  <si>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</si>
  <si>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</si>
  <si>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</si>
  <si>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</si>
  <si>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</si>
  <si>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</si>
  <si>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</si>
  <si>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</si>
  <si>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</si>
  <si>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</si>
  <si>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</si>
  <si>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</si>
  <si>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</si>
  <si>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</si>
  <si>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</si>
  <si>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</si>
  <si>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</si>
  <si>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</si>
  <si>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</si>
  <si>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</si>
  <si>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</si>
  <si>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</si>
  <si>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</si>
  <si>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</si>
  <si>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</si>
  <si>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</si>
  <si>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</si>
  <si>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</si>
  <si>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</si>
  <si>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</si>
  <si>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</si>
  <si>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</si>
  <si>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</si>
  <si>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</si>
  <si>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</si>
  <si>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</si>
  <si>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</si>
  <si>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</si>
  <si>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</si>
  <si>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</si>
  <si>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</si>
  <si>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</si>
  <si>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</si>
  <si>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</si>
  <si>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</si>
  <si>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</si>
  <si>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</si>
  <si>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</si>
  <si>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</si>
  <si>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</si>
  <si>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</si>
  <si>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</si>
  <si>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</si>
  <si>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</si>
  <si>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</si>
  <si>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</si>
  <si>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</si>
  <si>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</si>
  <si>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</si>
  <si>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</si>
  <si>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</si>
  <si>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</si>
  <si>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</si>
  <si>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</si>
  <si>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</si>
  <si>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</si>
  <si>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</si>
  <si>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</si>
  <si>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</si>
  <si>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</si>
  <si>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</si>
  <si>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</si>
  <si>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</si>
  <si>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</si>
  <si>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</si>
  <si>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</si>
  <si>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</si>
  <si>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</si>
  <si>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</si>
  <si>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</si>
  <si>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</si>
  <si>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</si>
  <si>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</si>
  <si>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</si>
  <si>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</si>
  <si>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</si>
  <si>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</si>
  <si>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</si>
  <si>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</si>
  <si>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</si>
  <si>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</si>
  <si>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</si>
  <si>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</si>
  <si>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</si>
  <si>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</si>
  <si>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</si>
  <si>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</si>
  <si>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</si>
  <si>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</si>
  <si>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</si>
  <si>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</si>
  <si>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</si>
  <si>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</si>
  <si>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</si>
  <si>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</si>
  <si>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</si>
  <si>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</si>
  <si>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</si>
  <si>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</si>
  <si>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</si>
  <si>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</si>
  <si>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</si>
  <si>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</si>
  <si>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</si>
  <si>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</si>
  <si>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</si>
  <si>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</si>
  <si>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</si>
  <si>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</si>
  <si>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</si>
  <si>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</si>
  <si>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</si>
  <si>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</si>
  <si>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</si>
  <si>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</si>
  <si>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</si>
  <si>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</si>
  <si>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</si>
  <si>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</si>
  <si>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</si>
  <si>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</si>
  <si>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</si>
  <si>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</si>
  <si>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</si>
  <si>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</si>
  <si>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</si>
  <si>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</si>
  <si>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</si>
  <si>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</si>
  <si>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</si>
  <si>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</si>
  <si>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</si>
  <si>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</si>
  <si>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</si>
  <si>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</si>
  <si>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</si>
  <si>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</si>
  <si>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</si>
  <si>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</si>
  <si>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</si>
  <si>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</si>
  <si>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</si>
  <si>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</si>
  <si>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</si>
  <si>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</si>
  <si>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</si>
  <si>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</si>
  <si>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</si>
  <si>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</si>
  <si>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</si>
  <si>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</si>
  <si>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</si>
  <si>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</si>
  <si>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</si>
  <si>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</si>
  <si>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</si>
  <si>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</si>
  <si>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</si>
  <si>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</si>
  <si>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</si>
  <si>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</si>
  <si>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</si>
  <si>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</si>
  <si>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</si>
  <si>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</si>
  <si>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</si>
  <si>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</si>
  <si>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</si>
  <si>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</si>
  <si>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</si>
  <si>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</si>
  <si>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</si>
  <si>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</si>
  <si>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</si>
  <si>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</si>
  <si>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</si>
  <si>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</si>
  <si>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</si>
  <si>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</si>
  <si>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</si>
  <si>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</si>
  <si>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</si>
  <si>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</si>
  <si>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</si>
  <si>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</si>
  <si>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</si>
  <si>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</si>
  <si>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</si>
  <si>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</si>
  <si>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</si>
  <si>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</si>
  <si>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</si>
  <si>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</si>
  <si>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</si>
  <si>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</si>
  <si>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</si>
  <si>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</si>
  <si>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</si>
  <si>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</si>
  <si>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</si>
  <si>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</si>
  <si>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</si>
  <si>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</si>
  <si>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</si>
  <si>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</si>
  <si>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</si>
  <si>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</si>
  <si>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</si>
  <si>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</si>
  <si>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</si>
  <si>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</si>
  <si>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</si>
  <si>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</si>
  <si>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</si>
  <si>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</si>
  <si>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</si>
  <si>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</si>
  <si>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</si>
  <si>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</si>
  <si>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</si>
  <si>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</si>
  <si>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</si>
  <si>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</si>
  <si>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</si>
  <si>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</si>
  <si>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</si>
  <si>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</si>
  <si>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</si>
  <si>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</si>
  <si>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</si>
  <si>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</si>
  <si>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</si>
  <si>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</si>
  <si>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</si>
  <si>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</si>
  <si>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</si>
  <si>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</si>
  <si>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</si>
  <si>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</si>
  <si>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</si>
  <si>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</si>
  <si>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</si>
  <si>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</si>
  <si>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</si>
  <si>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</si>
  <si>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</si>
  <si>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</si>
  <si>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</si>
  <si>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</si>
  <si>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</si>
  <si>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</si>
  <si>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</si>
  <si>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</si>
  <si>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</si>
  <si>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</si>
  <si>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</si>
  <si>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</si>
  <si>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</si>
  <si>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</si>
  <si>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</si>
  <si>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</si>
  <si>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</si>
  <si>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</si>
  <si>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</si>
  <si>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</si>
  <si>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</si>
  <si>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</si>
  <si>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</si>
  <si>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</si>
  <si>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</si>
  <si>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</si>
  <si>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</si>
  <si>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</si>
  <si>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</si>
  <si>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</si>
  <si>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</si>
  <si>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</si>
  <si>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</si>
  <si>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</si>
  <si>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</si>
  <si>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</si>
  <si>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</si>
  <si>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</si>
  <si>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</si>
  <si>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</si>
  <si>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</si>
  <si>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</si>
  <si>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</si>
  <si>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</si>
  <si>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</si>
  <si>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</si>
  <si>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</si>
  <si>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</si>
  <si>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</si>
  <si>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</si>
  <si>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</si>
  <si>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</si>
  <si>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</si>
  <si>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</si>
  <si>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</si>
  <si>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</si>
  <si>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</si>
  <si>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</si>
  <si>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</si>
  <si>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</si>
  <si>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</si>
  <si>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</si>
  <si>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</si>
  <si>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</si>
  <si>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</si>
  <si>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</si>
  <si>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</si>
  <si>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</si>
  <si>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</si>
  <si>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</si>
  <si>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</si>
  <si>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</si>
  <si>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</si>
  <si>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</si>
  <si>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</si>
  <si>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</si>
  <si>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</si>
  <si>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</si>
  <si>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</si>
  <si>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</si>
  <si>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</si>
  <si>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</si>
  <si>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</si>
  <si>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</si>
  <si>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</si>
  <si>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</si>
  <si>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</si>
  <si>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</si>
  <si>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</si>
  <si>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</si>
  <si>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</si>
  <si>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</si>
  <si>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</si>
  <si>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</si>
  <si>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</si>
  <si>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</si>
  <si>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</si>
  <si>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</si>
  <si>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</si>
  <si>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</si>
  <si>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</si>
  <si>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</si>
  <si>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</si>
  <si>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</si>
  <si>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</si>
  <si>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</si>
  <si>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</si>
  <si>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</si>
  <si>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</si>
  <si>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</si>
  <si>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</si>
  <si>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</si>
  <si>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</si>
  <si>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</si>
  <si>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</si>
  <si>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</si>
  <si>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</si>
  <si>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</si>
  <si>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</si>
  <si>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</si>
  <si>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</si>
  <si>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</si>
  <si>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</si>
  <si>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</si>
  <si>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</si>
  <si>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</si>
  <si>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</si>
  <si>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</si>
  <si>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</si>
  <si>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</si>
  <si>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</si>
  <si>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</si>
  <si>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</si>
  <si>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</si>
  <si>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</si>
  <si>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</si>
  <si>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</si>
  <si>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</si>
  <si>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</si>
  <si>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</si>
  <si>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</si>
  <si>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</si>
  <si>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</si>
  <si>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</si>
  <si>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</si>
  <si>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</si>
  <si>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</si>
  <si>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</si>
  <si>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</si>
  <si>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</si>
  <si>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</si>
  <si>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</si>
  <si>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</si>
  <si>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</si>
  <si>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</si>
  <si>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</si>
  <si>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</si>
  <si>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</si>
  <si>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</si>
  <si>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</si>
  <si>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</si>
  <si>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</si>
  <si>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</si>
  <si>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</si>
  <si>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</si>
  <si>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</si>
  <si>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</si>
  <si>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</si>
  <si>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</si>
  <si>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</si>
  <si>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</si>
  <si>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</si>
  <si>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</si>
  <si>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</si>
  <si>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</si>
  <si>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</si>
  <si>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</si>
  <si>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</si>
  <si>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</si>
  <si>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</si>
  <si>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</si>
  <si>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</si>
  <si>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</si>
  <si>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</si>
  <si>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</si>
  <si>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</si>
  <si>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</si>
  <si>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</si>
  <si>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</si>
  <si>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</si>
  <si>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</si>
  <si>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</si>
  <si>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</si>
  <si>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</si>
  <si>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</si>
  <si>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</si>
  <si>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</si>
  <si>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</si>
  <si>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</si>
  <si>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</si>
  <si>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</si>
  <si>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</si>
  <si>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</si>
  <si>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</si>
  <si>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</si>
  <si>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</si>
  <si>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</si>
  <si>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</si>
  <si>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</si>
  <si>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</si>
  <si>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</si>
  <si>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</si>
  <si>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</si>
  <si>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</si>
  <si>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</si>
  <si>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</si>
  <si>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</si>
  <si>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</si>
  <si>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</si>
  <si>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</si>
  <si>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</si>
  <si>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</si>
  <si>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</si>
  <si>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</si>
  <si>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</si>
  <si>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</si>
  <si>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</si>
  <si>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</si>
  <si>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</si>
  <si>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</si>
  <si>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</si>
  <si>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</si>
  <si>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</si>
  <si>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</si>
  <si>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</si>
  <si>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</si>
  <si>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</si>
  <si>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</si>
  <si>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</si>
  <si>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</si>
  <si>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</si>
  <si>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</si>
  <si>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</si>
  <si>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</si>
  <si>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</si>
  <si>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</si>
  <si>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</si>
  <si>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</si>
  <si>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</si>
  <si>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</si>
  <si>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</si>
  <si>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</si>
  <si>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</si>
  <si>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</si>
  <si>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</si>
  <si>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</si>
  <si>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</si>
  <si>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</si>
  <si>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</si>
  <si>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</si>
  <si>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</si>
  <si>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</si>
  <si>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</si>
  <si>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</si>
  <si>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</si>
  <si>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</si>
  <si>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</si>
  <si>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</si>
  <si>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</si>
  <si>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</si>
  <si>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</si>
  <si>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</si>
  <si>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</si>
  <si>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</si>
  <si>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</si>
  <si>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</si>
  <si>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</si>
  <si>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</si>
  <si>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</si>
  <si>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</si>
  <si>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</si>
  <si>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</si>
  <si>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</si>
  <si>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</si>
  <si>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</si>
  <si>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</si>
  <si>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</si>
  <si>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</si>
  <si>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</si>
  <si>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</si>
  <si>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</si>
  <si>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</si>
  <si>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</si>
  <si>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</si>
  <si>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</si>
  <si>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</si>
  <si>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</si>
  <si>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</si>
  <si>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</si>
  <si>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</si>
  <si>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</si>
  <si>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</si>
  <si>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</si>
  <si>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</si>
  <si>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</si>
  <si>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</si>
  <si>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</si>
  <si>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</si>
  <si>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</si>
  <si>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</si>
  <si>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</si>
  <si>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</si>
  <si>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</si>
  <si>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</si>
  <si>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</si>
  <si>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</si>
  <si>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</si>
  <si>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</si>
  <si>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</si>
  <si>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</si>
  <si>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</si>
  <si>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</si>
  <si>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</si>
  <si>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</si>
  <si>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</si>
  <si>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</si>
  <si>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</si>
  <si>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</si>
  <si>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</si>
  <si>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</si>
  <si>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</si>
  <si>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</si>
  <si>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</si>
  <si>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</si>
  <si>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</si>
  <si>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</si>
  <si>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</si>
  <si>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</si>
  <si>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</si>
  <si>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</si>
  <si>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</si>
  <si>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</si>
  <si>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</si>
  <si>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</si>
  <si>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</si>
  <si>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</si>
  <si>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</si>
  <si>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</si>
  <si>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</si>
  <si>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</si>
  <si>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</si>
  <si>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</si>
  <si>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</si>
  <si>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</si>
  <si>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</si>
  <si>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</si>
  <si>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</si>
  <si>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</si>
  <si>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</si>
  <si>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</si>
  <si>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</si>
  <si>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</si>
  <si>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</si>
  <si>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</si>
  <si>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</si>
  <si>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</si>
  <si>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</si>
  <si>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</si>
  <si>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</si>
  <si>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</si>
  <si>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</si>
  <si>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</si>
  <si>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</si>
  <si>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</si>
  <si>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</si>
  <si>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</si>
  <si>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</si>
  <si>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</si>
  <si>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</si>
  <si>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</si>
  <si>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</si>
  <si>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</si>
  <si>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</si>
  <si>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</si>
  <si>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</si>
  <si>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</si>
  <si>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</si>
  <si>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</si>
  <si>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</si>
  <si>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</si>
  <si>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</si>
  <si>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</si>
  <si>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</si>
  <si>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</si>
  <si>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</si>
  <si>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</si>
  <si>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</si>
  <si>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</si>
  <si>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</si>
  <si>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</si>
  <si>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</si>
  <si>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</si>
  <si>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</si>
  <si>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</si>
  <si>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</si>
  <si>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</si>
  <si>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</si>
  <si>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</si>
  <si>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</si>
  <si>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</si>
  <si>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</si>
  <si>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</si>
  <si>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</si>
  <si>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</si>
  <si>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</si>
  <si>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</si>
  <si>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</si>
  <si>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</si>
  <si>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</si>
  <si>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</si>
  <si>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</si>
  <si>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</si>
  <si>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</si>
  <si>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</si>
  <si>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</si>
  <si>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</si>
  <si>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</si>
  <si>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</si>
  <si>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</si>
  <si>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</si>
  <si>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</si>
  <si>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</si>
  <si>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</si>
  <si>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</si>
  <si>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</si>
  <si>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</si>
  <si>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</si>
  <si>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</si>
  <si>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</si>
  <si>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</si>
  <si>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</si>
  <si>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</si>
  <si>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</si>
  <si>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</si>
  <si>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</si>
  <si>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</si>
  <si>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</si>
  <si>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</si>
  <si>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</si>
  <si>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</si>
  <si>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</si>
  <si>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</si>
  <si>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</si>
  <si>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</si>
  <si>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</si>
  <si>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</si>
  <si>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</si>
  <si>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</si>
  <si>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</si>
  <si>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</si>
  <si>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</si>
  <si>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</si>
  <si>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</si>
  <si>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</si>
  <si>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</si>
  <si>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</si>
  <si>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</si>
  <si>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</si>
  <si>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</si>
  <si>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</si>
  <si>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</si>
  <si>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</si>
  <si>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</si>
  <si>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</si>
  <si>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</si>
  <si>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</si>
  <si>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</si>
  <si>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</si>
  <si>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</si>
  <si>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</si>
  <si>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</si>
  <si>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</si>
  <si>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</si>
  <si>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</si>
  <si>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</si>
  <si>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</si>
  <si>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</si>
  <si>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</si>
  <si>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</si>
  <si>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</si>
  <si>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</si>
  <si>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</si>
  <si>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</si>
  <si>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</si>
  <si>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</si>
  <si>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</si>
  <si>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</si>
  <si>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</si>
  <si>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</si>
  <si>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</si>
  <si>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</si>
  <si>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</si>
  <si>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</si>
  <si>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</si>
  <si>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</si>
  <si>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</si>
  <si>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</si>
  <si>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</si>
  <si>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</si>
  <si>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</si>
  <si>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</si>
  <si>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</si>
  <si>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</si>
  <si>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</si>
  <si>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</si>
  <si>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</si>
  <si>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</si>
  <si>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</si>
  <si>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</si>
  <si>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</si>
  <si>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</si>
  <si>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</si>
  <si>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</si>
  <si>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</si>
  <si>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</si>
  <si>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</si>
  <si>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</si>
  <si>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</si>
  <si>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</si>
  <si>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</si>
  <si>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</si>
  <si>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</si>
  <si>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</si>
  <si>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</si>
  <si>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</si>
  <si>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</si>
  <si>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</si>
  <si>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</si>
  <si>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</si>
  <si>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</si>
  <si>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</si>
  <si>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</si>
  <si>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</si>
  <si>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</si>
  <si>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</si>
  <si>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</si>
  <si>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</si>
  <si>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</si>
  <si>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</si>
  <si>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</si>
  <si>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</si>
  <si>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</si>
  <si>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</si>
  <si>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</si>
  <si>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</si>
  <si>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</si>
  <si>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</si>
  <si>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</si>
  <si>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</si>
  <si>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</si>
  <si>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</si>
  <si>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</si>
  <si>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</si>
  <si>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</si>
  <si>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</si>
  <si>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</si>
  <si>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</si>
  <si>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</si>
  <si>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</si>
  <si>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</si>
  <si>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</si>
  <si>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</si>
  <si>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</si>
  <si>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</si>
  <si>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</si>
  <si>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</si>
  <si>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</si>
  <si>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</si>
  <si>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</si>
  <si>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</si>
  <si>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</si>
  <si>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</si>
  <si>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</si>
  <si>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</si>
  <si>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</si>
  <si>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</si>
  <si>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</si>
  <si>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</si>
  <si>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</si>
  <si>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</si>
  <si>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</si>
  <si>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</si>
  <si>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</si>
  <si>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</si>
  <si>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</si>
  <si>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</si>
  <si>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</si>
  <si>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</si>
  <si>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</si>
  <si>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</si>
  <si>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</si>
  <si>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</si>
  <si>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</si>
  <si>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</si>
  <si>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</si>
  <si>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</si>
  <si>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</si>
  <si>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</si>
  <si>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</si>
  <si>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</si>
  <si>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</si>
  <si>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</si>
  <si>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</si>
  <si>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</si>
  <si>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</si>
  <si>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</si>
  <si>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</si>
  <si>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</si>
  <si>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</si>
  <si>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</si>
  <si>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</si>
  <si>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</si>
  <si>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</si>
  <si>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</si>
  <si>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</si>
  <si>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</si>
  <si>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</si>
  <si>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</si>
  <si>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</si>
  <si>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</si>
  <si>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</si>
  <si>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</si>
  <si>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</si>
  <si>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</si>
  <si>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</si>
  <si>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</si>
  <si>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</si>
  <si>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</si>
  <si>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</si>
  <si>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</si>
  <si>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</si>
  <si>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</si>
  <si>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</si>
  <si>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</si>
  <si>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</si>
  <si>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</si>
  <si>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</si>
  <si>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</si>
  <si>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</si>
  <si>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</si>
  <si>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</si>
  <si>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</si>
  <si>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</si>
  <si>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</si>
  <si>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</si>
  <si>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</si>
  <si>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</si>
  <si>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</si>
  <si>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</si>
  <si>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</si>
  <si>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</si>
  <si>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</si>
  <si>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</si>
  <si>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</si>
  <si>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</si>
  <si>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</si>
  <si>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</si>
  <si>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</si>
  <si>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</si>
  <si>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</si>
  <si>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</si>
  <si>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</si>
  <si>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</si>
  <si>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</si>
  <si>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</si>
  <si>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</si>
  <si>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</si>
  <si>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</si>
  <si>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</si>
  <si>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</si>
  <si>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</si>
  <si>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</si>
  <si>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</si>
  <si>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</si>
  <si>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</si>
  <si>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</si>
  <si>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</si>
  <si>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</si>
  <si>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</si>
  <si>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</si>
  <si>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</si>
  <si>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</si>
  <si>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</si>
  <si>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</si>
  <si>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</si>
  <si>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</si>
  <si>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</si>
  <si>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</si>
  <si>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</si>
  <si>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</si>
  <si>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</si>
  <si>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</si>
  <si>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</si>
  <si>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</si>
  <si>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</si>
  <si>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</si>
  <si>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</si>
  <si>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</si>
  <si>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</si>
  <si>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</si>
  <si>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</si>
  <si>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</si>
  <si>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</si>
  <si>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</si>
  <si>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</si>
  <si>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</si>
  <si>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</si>
  <si>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</si>
  <si>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</si>
  <si>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</si>
  <si>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</si>
  <si>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</si>
  <si>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</si>
  <si>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</si>
  <si>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</si>
  <si>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</si>
  <si>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</si>
  <si>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</si>
  <si>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</si>
  <si>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</si>
  <si>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</si>
  <si>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</si>
  <si>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</si>
  <si>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</si>
  <si>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</si>
  <si>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</si>
  <si>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</si>
  <si>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</si>
  <si>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</si>
  <si>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</si>
  <si>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</si>
  <si>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</si>
  <si>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</si>
  <si>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</si>
  <si>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</si>
  <si>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</si>
  <si>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</si>
  <si>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</si>
  <si>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</si>
  <si>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</si>
  <si>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</si>
  <si>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</si>
  <si>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</si>
  <si>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</si>
  <si>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</si>
  <si>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</si>
  <si>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</si>
  <si>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</si>
  <si>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</si>
  <si>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</si>
  <si>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</si>
  <si>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</si>
  <si>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</si>
  <si>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</si>
  <si>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</si>
  <si>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</si>
  <si>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</si>
  <si>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</si>
  <si>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</si>
  <si>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</si>
  <si>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</si>
  <si>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</si>
  <si>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</si>
  <si>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</si>
  <si>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</si>
  <si>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</si>
  <si>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</si>
  <si>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</si>
  <si>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</si>
  <si>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</si>
  <si>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</si>
  <si>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</si>
  <si>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</si>
  <si>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</si>
  <si>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</si>
  <si>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</si>
  <si>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</si>
  <si>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</si>
  <si>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</si>
  <si>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</si>
  <si>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</si>
  <si>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</si>
  <si>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</si>
  <si>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</si>
  <si>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</si>
  <si>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</si>
  <si>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</si>
  <si>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</si>
  <si>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</si>
  <si>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</si>
  <si>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</si>
  <si>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</si>
  <si>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</si>
  <si>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</si>
  <si>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</si>
  <si>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</si>
  <si>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</si>
  <si>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</si>
  <si>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</si>
  <si>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</si>
  <si>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</si>
  <si>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</si>
  <si>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</si>
  <si>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</si>
  <si>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</si>
  <si>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</si>
  <si>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</si>
  <si>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</si>
  <si>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</si>
  <si>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</si>
  <si>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</si>
  <si>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</si>
  <si>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</si>
  <si>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</si>
  <si>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</si>
  <si>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</si>
  <si>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</si>
  <si>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</si>
  <si>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</si>
  <si>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</si>
  <si>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</si>
  <si>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</si>
  <si>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</si>
  <si>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</si>
  <si>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</si>
  <si>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</si>
  <si>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</si>
  <si>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</si>
  <si>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</si>
  <si>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</si>
  <si>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</si>
  <si>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</si>
  <si>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</si>
  <si>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</si>
  <si>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</si>
  <si>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</si>
  <si>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</si>
  <si>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</si>
  <si>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</si>
  <si>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</si>
  <si>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</si>
  <si>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</si>
  <si>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</si>
  <si>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</si>
  <si>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</si>
  <si>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</si>
  <si>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</si>
  <si>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</si>
  <si>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</si>
  <si>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</si>
  <si>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</si>
  <si>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</si>
  <si>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</si>
  <si>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</si>
  <si>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</si>
  <si>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</si>
  <si>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</si>
  <si>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</si>
  <si>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</si>
  <si>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</si>
  <si>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</si>
  <si>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</si>
  <si>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</si>
  <si>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</si>
  <si>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</si>
  <si>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</si>
  <si>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</si>
  <si>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</si>
  <si>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</si>
  <si>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</si>
  <si>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</si>
  <si>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</si>
  <si>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</si>
  <si>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</si>
  <si>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</si>
  <si>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</si>
  <si>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</si>
  <si>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</si>
  <si>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</si>
  <si>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</si>
  <si>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</si>
  <si>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</si>
  <si>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</si>
  <si>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</si>
  <si>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</si>
  <si>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</si>
  <si>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</si>
  <si>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</si>
  <si>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</si>
  <si>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</si>
  <si>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</si>
  <si>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</si>
  <si>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</si>
  <si>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</si>
  <si>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</si>
  <si>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</si>
  <si>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</si>
  <si>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</si>
  <si>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</si>
  <si>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</si>
  <si>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</si>
  <si>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</si>
  <si>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</si>
  <si>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</si>
  <si>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</si>
  <si>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</si>
  <si>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</si>
  <si>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</si>
  <si>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</si>
  <si>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</si>
  <si>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</si>
  <si>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</si>
  <si>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</si>
  <si>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</si>
  <si>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</si>
  <si>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</si>
  <si>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</si>
  <si>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</si>
  <si>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</si>
  <si>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</si>
  <si>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</si>
  <si>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</si>
  <si>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</si>
  <si>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</si>
  <si>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</si>
  <si>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</si>
  <si>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</si>
  <si>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</si>
  <si>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</si>
  <si>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</si>
  <si>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</si>
  <si>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</si>
  <si>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</si>
  <si>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</si>
  <si>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</si>
  <si>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</si>
  <si>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</si>
  <si>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</si>
  <si>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</si>
  <si>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</si>
  <si>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</si>
  <si>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</si>
  <si>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</si>
  <si>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</si>
  <si>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</si>
  <si>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</si>
  <si>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</si>
  <si>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</si>
  <si>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</si>
  <si>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</si>
  <si>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</si>
  <si>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</si>
  <si>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</si>
  <si>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</si>
  <si>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</si>
  <si>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</si>
  <si>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</si>
  <si>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</si>
  <si>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</si>
  <si>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</si>
  <si>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</si>
  <si>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</si>
  <si>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</si>
  <si>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</si>
  <si>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</si>
  <si>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</si>
  <si>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</si>
  <si>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</si>
  <si>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</si>
  <si>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</si>
  <si>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</si>
  <si>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</si>
  <si>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</si>
  <si>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</si>
  <si>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</si>
  <si>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</si>
  <si>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</si>
  <si>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</si>
  <si>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</si>
  <si>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</si>
  <si>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</si>
  <si>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</si>
  <si>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</si>
  <si>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</si>
  <si>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</si>
  <si>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</si>
  <si>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</si>
  <si>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</si>
  <si>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</si>
  <si>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</si>
  <si>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</si>
  <si>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</si>
  <si>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</si>
  <si>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</si>
  <si>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</si>
  <si>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</si>
  <si>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</si>
  <si>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</si>
  <si>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</si>
  <si>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</si>
  <si>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</si>
  <si>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</si>
  <si>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</si>
  <si>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</si>
  <si>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</si>
  <si>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</si>
  <si>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</si>
  <si>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</si>
  <si>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</si>
  <si>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</si>
  <si>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</si>
  <si>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</si>
  <si>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</si>
  <si>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</si>
  <si>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</si>
  <si>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</si>
  <si>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</si>
  <si>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</si>
  <si>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</si>
  <si>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</si>
  <si>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</si>
  <si>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</si>
  <si>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</si>
  <si>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</si>
  <si>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</si>
  <si>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</si>
  <si>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</si>
  <si>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</si>
  <si>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</si>
  <si>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</si>
  <si>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</si>
  <si>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</si>
  <si>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</si>
  <si>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</si>
  <si>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</si>
  <si>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</si>
  <si>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</si>
  <si>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</si>
  <si>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</si>
  <si>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</si>
  <si>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</si>
  <si>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</si>
  <si>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</si>
  <si>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</si>
  <si>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</si>
  <si>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</si>
  <si>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</si>
  <si>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</si>
  <si>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</si>
  <si>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</si>
  <si>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</si>
  <si>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</si>
  <si>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</si>
  <si>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</si>
  <si>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</si>
  <si>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</si>
  <si>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</si>
  <si>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</si>
  <si>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</si>
  <si>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</si>
  <si>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</si>
  <si>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</si>
  <si>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</si>
  <si>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</si>
  <si>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</si>
  <si>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</si>
  <si>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</si>
  <si>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</si>
  <si>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</si>
  <si>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</si>
  <si>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</si>
  <si>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</si>
  <si>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</si>
  <si>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</si>
  <si>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</si>
  <si>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</si>
  <si>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</si>
  <si>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</si>
  <si>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</si>
  <si>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</si>
  <si>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</si>
  <si>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</si>
  <si>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</si>
  <si>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</si>
  <si>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</si>
  <si>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</si>
  <si>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</si>
  <si>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</si>
  <si>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</si>
  <si>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</si>
  <si>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</si>
  <si>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</si>
  <si>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</si>
  <si>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</si>
  <si>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</si>
  <si>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</si>
  <si>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</si>
  <si>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</si>
  <si>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</si>
  <si>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</si>
  <si>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</si>
  <si>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</si>
  <si>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</si>
  <si>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</si>
  <si>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</si>
  <si>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</si>
  <si>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</si>
  <si>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</si>
  <si>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</si>
  <si>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</si>
  <si>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</si>
  <si>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</si>
  <si>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</si>
  <si>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</si>
  <si>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</si>
  <si>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</si>
  <si>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</si>
  <si>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</si>
  <si>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</si>
  <si>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</si>
  <si>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</si>
  <si>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</si>
  <si>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</si>
  <si>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</si>
  <si>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</si>
  <si>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</si>
  <si>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</si>
  <si>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</si>
  <si>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</si>
  <si>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</si>
  <si>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</si>
  <si>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</si>
  <si>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</si>
  <si>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</si>
  <si>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</si>
  <si>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</si>
  <si>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</si>
  <si>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</si>
  <si>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</si>
  <si>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</si>
  <si>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</si>
  <si>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</si>
  <si>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</si>
  <si>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</si>
  <si>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</si>
  <si>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</si>
  <si>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</si>
  <si>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</si>
  <si>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</si>
  <si>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</si>
  <si>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</si>
  <si>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</si>
  <si>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</si>
  <si>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</si>
  <si>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</si>
  <si>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</si>
  <si>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</si>
  <si>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</si>
  <si>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</si>
  <si>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</si>
  <si>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</si>
  <si>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</si>
  <si>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</si>
  <si>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</si>
  <si>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</si>
  <si>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</si>
  <si>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</si>
  <si>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</si>
  <si>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</si>
  <si>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</si>
  <si>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</si>
  <si>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</si>
  <si>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</si>
  <si>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</si>
  <si>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</si>
  <si>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</si>
  <si>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</si>
  <si>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</si>
  <si>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</si>
  <si>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</si>
  <si>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</si>
  <si>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</si>
  <si>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</si>
  <si>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</si>
  <si>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</si>
  <si>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</si>
  <si>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</si>
  <si>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</si>
  <si>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</si>
  <si>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</si>
  <si>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</si>
  <si>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</si>
  <si>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</si>
  <si>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</si>
  <si>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</si>
  <si>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</si>
  <si>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</si>
  <si>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</si>
  <si>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</si>
  <si>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</si>
  <si>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</si>
  <si>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</si>
  <si>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</si>
  <si>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</si>
  <si>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</si>
  <si>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</si>
  <si>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</si>
  <si>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</si>
  <si>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</si>
  <si>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</si>
  <si>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</si>
  <si>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</si>
  <si>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</si>
  <si>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</si>
  <si>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</si>
  <si>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</si>
  <si>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</si>
  <si>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</si>
  <si>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</si>
  <si>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</si>
  <si>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</si>
  <si>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</si>
  <si>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</si>
  <si>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</si>
  <si>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</si>
  <si>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</si>
  <si>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</si>
  <si>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</si>
  <si>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</si>
  <si>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</si>
  <si>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</si>
  <si>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</si>
  <si>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</si>
  <si>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</si>
  <si>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</si>
  <si>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</si>
  <si>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</si>
  <si>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</si>
  <si>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</si>
  <si>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</si>
  <si>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</si>
  <si>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</si>
  <si>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</si>
  <si>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</si>
  <si>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</si>
  <si>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</si>
  <si>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</si>
  <si>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</si>
  <si>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</si>
  <si>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</si>
  <si>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</si>
  <si>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</si>
  <si>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</si>
  <si>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</si>
  <si>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</si>
  <si>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</si>
  <si>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</si>
  <si>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</si>
  <si>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</si>
  <si>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</si>
  <si>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</si>
  <si>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</si>
  <si>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</si>
  <si>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</si>
  <si>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</si>
  <si>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</si>
  <si>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</si>
  <si>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</si>
  <si>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</si>
  <si>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</si>
  <si>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</si>
  <si>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</si>
  <si>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</si>
  <si>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</si>
  <si>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</si>
  <si>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</si>
  <si>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</si>
  <si>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</si>
  <si>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</si>
  <si>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</si>
  <si>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</si>
  <si>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</si>
  <si>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</si>
  <si>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</si>
  <si>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</si>
  <si>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</si>
  <si>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</si>
  <si>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</si>
  <si>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</si>
  <si>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</si>
  <si>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</si>
  <si>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</si>
  <si>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</si>
  <si>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</si>
  <si>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</si>
  <si>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</si>
  <si>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</si>
  <si>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</si>
  <si>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</si>
  <si>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</si>
  <si>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</si>
  <si>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</si>
  <si>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</si>
  <si>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</si>
  <si>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</si>
  <si>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</si>
  <si>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</si>
  <si>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</si>
  <si>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</si>
  <si>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</si>
  <si>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</si>
  <si>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</si>
  <si>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</si>
  <si>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</si>
  <si>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</si>
  <si>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</si>
  <si>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</si>
  <si>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</si>
  <si>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</si>
  <si>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</si>
  <si>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</si>
  <si>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</si>
  <si>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</si>
  <si>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</si>
  <si>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</si>
  <si>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</si>
  <si>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</si>
  <si>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</si>
  <si>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</si>
  <si>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</si>
  <si>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</si>
  <si>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</si>
  <si>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</si>
  <si>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</si>
  <si>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</si>
  <si>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</si>
  <si>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</si>
  <si>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</si>
  <si>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</si>
  <si>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</si>
  <si>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</si>
  <si>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</si>
  <si>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</si>
  <si>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</si>
  <si>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</si>
  <si>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</si>
  <si>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</si>
  <si>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</si>
  <si>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</si>
  <si>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</si>
  <si>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</si>
  <si>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</si>
  <si>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</si>
  <si>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</si>
  <si>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</si>
  <si>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</si>
  <si>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</si>
  <si>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</si>
  <si>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</si>
  <si>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</si>
  <si>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</si>
  <si>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</si>
  <si>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</si>
  <si>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</si>
  <si>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</si>
  <si>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</si>
  <si>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</si>
  <si>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</si>
  <si>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</si>
  <si>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</si>
  <si>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</si>
  <si>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</si>
  <si>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</si>
  <si>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</si>
  <si>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</si>
  <si>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</si>
  <si>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</si>
  <si>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</si>
  <si>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</si>
  <si>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</si>
  <si>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</si>
  <si>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</si>
  <si>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</si>
  <si>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</si>
  <si>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</si>
  <si>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</si>
  <si>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</si>
  <si>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</si>
  <si>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</si>
  <si>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</si>
  <si>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</si>
  <si>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</si>
  <si>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</si>
  <si>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</si>
  <si>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</si>
  <si>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</si>
  <si>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</si>
  <si>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</si>
  <si>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</si>
  <si>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</si>
  <si>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</si>
  <si>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</si>
  <si>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</si>
  <si>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</si>
  <si>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</si>
  <si>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</si>
  <si>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</si>
  <si>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</si>
  <si>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</si>
  <si>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</si>
  <si>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</si>
  <si>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</si>
  <si>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</si>
  <si>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</si>
  <si>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</si>
  <si>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</si>
  <si>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</si>
  <si>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</si>
  <si>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</si>
  <si>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</si>
  <si>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</si>
  <si>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</si>
  <si>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</si>
  <si>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</si>
  <si>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</si>
  <si>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</si>
  <si>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</si>
  <si>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</si>
  <si>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</si>
  <si>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</si>
  <si>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</si>
  <si>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</si>
  <si>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</si>
  <si>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</si>
  <si>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</si>
  <si>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</si>
  <si>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</si>
  <si>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</si>
  <si>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</si>
  <si>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</si>
  <si>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</si>
  <si>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</si>
  <si>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</si>
  <si>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</si>
  <si>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</si>
  <si>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</si>
  <si>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</si>
  <si>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</si>
  <si>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</si>
  <si>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</si>
  <si>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</si>
  <si>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</si>
  <si>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</si>
  <si>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</si>
  <si>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</si>
  <si>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</si>
  <si>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</si>
  <si>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</si>
  <si>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</si>
  <si>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</si>
  <si>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</si>
  <si>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</si>
  <si>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</si>
  <si>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</si>
  <si>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</si>
  <si>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</si>
  <si>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</si>
  <si>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</si>
  <si>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</si>
  <si>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</si>
  <si>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</si>
  <si>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</si>
  <si>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</si>
  <si>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</si>
  <si>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</si>
  <si>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</si>
  <si>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</si>
  <si>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</si>
  <si>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</si>
  <si>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</si>
  <si>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</si>
  <si>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</si>
  <si>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</si>
  <si>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</si>
  <si>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</si>
  <si>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</si>
  <si>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</si>
  <si>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</si>
  <si>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</si>
  <si>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</si>
  <si>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</si>
  <si>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</si>
  <si>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</si>
  <si>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</si>
  <si>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</si>
  <si>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</si>
  <si>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</si>
  <si>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</si>
  <si>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</si>
  <si>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</si>
  <si>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</si>
  <si>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</si>
  <si>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</si>
  <si>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</si>
  <si>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</si>
  <si>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</si>
  <si>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</si>
  <si>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</si>
  <si>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</si>
  <si>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</si>
  <si>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</si>
  <si>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</si>
  <si>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</si>
  <si>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</si>
  <si>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</si>
  <si>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</si>
  <si>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</si>
  <si>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</si>
  <si>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</si>
  <si>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</si>
  <si>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</si>
  <si>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</si>
  <si>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</si>
  <si>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</si>
  <si>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</si>
  <si>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</si>
  <si>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</si>
  <si>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</si>
  <si>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</si>
  <si>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</si>
  <si>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</si>
  <si>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</si>
  <si>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</si>
  <si>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</si>
  <si>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</si>
  <si>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</si>
  <si>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</si>
  <si>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</si>
  <si>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</si>
  <si>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</si>
  <si>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</si>
  <si>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</si>
  <si>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</si>
  <si>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</si>
  <si>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</si>
  <si>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</si>
  <si>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</si>
  <si>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</si>
  <si>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</si>
  <si>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</si>
  <si>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</si>
  <si>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</si>
  <si>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</si>
  <si>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</si>
  <si>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</si>
  <si>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</si>
  <si>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</si>
  <si>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</si>
  <si>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</si>
  <si>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</si>
  <si>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</si>
  <si>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</si>
  <si>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</si>
  <si>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</si>
  <si>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</si>
  <si>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</si>
  <si>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</si>
  <si>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</si>
  <si>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</si>
  <si>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</si>
  <si>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</si>
  <si>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</si>
  <si>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</si>
  <si>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</si>
  <si>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</si>
  <si>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</si>
  <si>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</si>
  <si>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</si>
  <si>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</si>
  <si>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</si>
  <si>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</si>
  <si>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</si>
  <si>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</si>
  <si>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</si>
  <si>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</si>
  <si>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</si>
  <si>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</si>
  <si>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</si>
  <si>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</si>
  <si>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</si>
  <si>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</si>
  <si>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</si>
  <si>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</si>
  <si>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</si>
  <si>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</si>
  <si>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</si>
  <si>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</si>
  <si>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</si>
  <si>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</si>
  <si>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</si>
  <si>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</si>
  <si>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</si>
  <si>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</si>
  <si>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</si>
  <si>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</si>
  <si>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</si>
  <si>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</si>
  <si>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</si>
  <si>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</si>
  <si>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</si>
  <si>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</si>
  <si>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</si>
  <si>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</si>
  <si>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</si>
  <si>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</si>
  <si>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</si>
  <si>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</si>
  <si>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</si>
  <si>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</si>
  <si>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</si>
  <si>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</si>
  <si>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</si>
  <si>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</si>
  <si>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</si>
  <si>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</si>
  <si>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</si>
  <si>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</si>
  <si>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</si>
  <si>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</si>
  <si>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</si>
  <si>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</si>
  <si>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</si>
  <si>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</si>
  <si>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</si>
  <si>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</si>
  <si>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</si>
  <si>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</si>
  <si>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</si>
  <si>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</si>
  <si>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</si>
  <si>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</si>
  <si>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</si>
  <si>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</si>
  <si>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</si>
  <si>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</si>
  <si>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</si>
  <si>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</si>
  <si>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</si>
  <si>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</si>
  <si>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</si>
  <si>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</si>
  <si>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</si>
  <si>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</si>
  <si>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</si>
  <si>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</si>
  <si>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</si>
  <si>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</si>
  <si>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</si>
  <si>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</si>
  <si>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</si>
  <si>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</si>
  <si>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</si>
  <si>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</si>
  <si>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</si>
  <si>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</si>
  <si>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</si>
  <si>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</si>
  <si>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</si>
  <si>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</si>
  <si>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</si>
  <si>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</si>
  <si>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</si>
  <si>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</si>
  <si>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</si>
  <si>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</si>
  <si>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</si>
  <si>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</si>
  <si>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</si>
  <si>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</si>
  <si>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</si>
  <si>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</si>
  <si>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</si>
  <si>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</si>
  <si>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</si>
  <si>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</si>
  <si>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</si>
  <si>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</si>
  <si>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</si>
  <si>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</si>
  <si>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</si>
  <si>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</si>
  <si>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</si>
  <si>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</si>
  <si>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</si>
  <si>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</si>
  <si>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</si>
  <si>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</si>
  <si>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</si>
  <si>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</si>
  <si>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</si>
  <si>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</si>
  <si>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</si>
  <si>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</si>
  <si>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</si>
  <si>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</si>
  <si>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</si>
  <si>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</si>
  <si>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</si>
  <si>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</si>
  <si>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</si>
  <si>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</si>
  <si>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</si>
  <si>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</si>
  <si>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</si>
  <si>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</si>
  <si>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</si>
  <si>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</si>
  <si>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</si>
  <si>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</si>
  <si>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</si>
  <si>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</si>
  <si>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</si>
  <si>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</si>
  <si>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</si>
  <si>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</si>
  <si>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</si>
  <si>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</si>
  <si>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</si>
  <si>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</si>
  <si>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</si>
  <si>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</si>
  <si>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</si>
  <si>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</si>
  <si>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</si>
  <si>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</si>
  <si>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</si>
  <si>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</si>
  <si>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</si>
  <si>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</si>
  <si>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</si>
  <si>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</si>
  <si>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</si>
  <si>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</si>
  <si>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</si>
  <si>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</si>
  <si>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</si>
  <si>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</si>
  <si>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</si>
  <si>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</si>
  <si>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</si>
  <si>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</si>
  <si>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</si>
  <si>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</si>
  <si>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</si>
  <si>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</si>
  <si>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</si>
  <si>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</si>
  <si>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</si>
  <si>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</si>
  <si>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</si>
  <si>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</si>
  <si>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</si>
  <si>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</si>
  <si>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</si>
  <si>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</si>
  <si>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</si>
  <si>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</si>
  <si>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</si>
  <si>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</si>
  <si>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</si>
  <si>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</si>
  <si>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</si>
  <si>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</si>
  <si>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</si>
  <si>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</si>
  <si>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</si>
  <si>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</si>
  <si>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</si>
  <si>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</si>
  <si>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</si>
  <si>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</si>
  <si>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</si>
  <si>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</si>
  <si>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</si>
  <si>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</si>
  <si>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</si>
  <si>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</si>
  <si>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</si>
  <si>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</si>
  <si>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</si>
  <si>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</si>
  <si>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</si>
  <si>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</si>
  <si>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</si>
  <si>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</si>
  <si>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</si>
  <si>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</si>
  <si>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</si>
  <si>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</si>
  <si>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</si>
  <si>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</si>
  <si>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</si>
  <si>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</si>
  <si>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</si>
  <si>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</si>
  <si>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</si>
  <si>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</si>
  <si>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</si>
  <si>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</si>
  <si>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</si>
  <si>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</si>
  <si>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</si>
  <si>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</si>
  <si>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</si>
  <si>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</si>
  <si>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</si>
  <si>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</si>
  <si>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</si>
  <si>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</si>
  <si>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</si>
  <si>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</si>
  <si>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</si>
  <si>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</si>
  <si>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</si>
  <si>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</si>
  <si>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</si>
  <si>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</si>
  <si>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</si>
  <si>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</si>
  <si>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</si>
  <si>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</si>
  <si>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</si>
  <si>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</si>
  <si>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</si>
  <si>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</si>
  <si>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</si>
  <si>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</si>
  <si>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</si>
  <si>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</si>
  <si>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</si>
  <si>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</si>
  <si>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</si>
  <si>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</si>
  <si>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</si>
  <si>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</si>
  <si>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</si>
  <si>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</si>
  <si>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</si>
  <si>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</si>
  <si>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</si>
  <si>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</si>
  <si>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</si>
  <si>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</si>
  <si>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</si>
  <si>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</si>
  <si>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</si>
  <si>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</si>
  <si>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</si>
  <si>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</si>
  <si>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</si>
  <si>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</si>
  <si>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</si>
  <si>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</si>
  <si>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</si>
  <si>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</si>
  <si>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</si>
  <si>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</si>
  <si>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</si>
  <si>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</si>
  <si>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</si>
  <si>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</si>
  <si>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</si>
  <si>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</si>
  <si>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</si>
  <si>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</si>
  <si>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</si>
  <si>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</si>
  <si>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</si>
  <si>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</si>
  <si>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</si>
  <si>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</si>
  <si>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</si>
  <si>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</si>
  <si>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</si>
  <si>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</si>
  <si>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</si>
  <si>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</si>
  <si>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</si>
  <si>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</si>
  <si>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</si>
  <si>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</si>
  <si>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</si>
  <si>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</si>
  <si>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</si>
  <si>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</si>
  <si>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</si>
  <si>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</si>
  <si>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</si>
  <si>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</si>
  <si>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</si>
  <si>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</si>
  <si>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</si>
  <si>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</si>
  <si>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</si>
  <si>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</si>
  <si>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</si>
  <si>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</si>
  <si>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</si>
  <si>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</si>
  <si>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</si>
  <si>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</si>
  <si>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</si>
  <si>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</si>
  <si>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</si>
  <si>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</si>
  <si>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</si>
  <si>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</si>
  <si>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</si>
  <si>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</si>
  <si>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</si>
  <si>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</si>
  <si>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</si>
  <si>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</si>
  <si>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</si>
  <si>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</si>
  <si>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</si>
  <si>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</si>
  <si>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</si>
  <si>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</si>
  <si>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</si>
  <si>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</si>
  <si>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</si>
  <si>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</si>
  <si>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</si>
  <si>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</si>
  <si>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</si>
  <si>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</si>
  <si>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</si>
  <si>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</si>
  <si>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</si>
  <si>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</si>
  <si>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</si>
  <si>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</si>
  <si>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</si>
  <si>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</si>
  <si>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</si>
  <si>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</si>
  <si>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</si>
  <si>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</si>
  <si>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</si>
  <si>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</si>
  <si>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</si>
  <si>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</si>
  <si>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</si>
  <si>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</si>
  <si>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</si>
  <si>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</si>
  <si>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</si>
  <si>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</si>
  <si>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</si>
  <si>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</si>
  <si>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</si>
  <si>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</si>
  <si>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</si>
  <si>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</si>
  <si>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</si>
  <si>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</si>
  <si>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</si>
  <si>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</si>
  <si>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</si>
  <si>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</si>
  <si>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</si>
  <si>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</si>
  <si>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</si>
  <si>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</si>
  <si>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</si>
  <si>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</si>
  <si>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</si>
  <si>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</si>
  <si>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</si>
  <si>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</si>
  <si>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</si>
  <si>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</si>
  <si>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</si>
  <si>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</si>
  <si>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</si>
  <si>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</si>
  <si>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</si>
  <si>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</si>
  <si>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</si>
  <si>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</si>
  <si>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</si>
  <si>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</si>
  <si>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</si>
  <si>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</si>
  <si>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</si>
  <si>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</si>
  <si>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</si>
  <si>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</si>
  <si>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</si>
  <si>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</si>
  <si>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</si>
  <si>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</si>
  <si>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</si>
  <si>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</si>
  <si>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</si>
  <si>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</si>
  <si>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</si>
  <si>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</si>
  <si>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</si>
  <si>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</si>
  <si>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</si>
  <si>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</si>
  <si>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</si>
  <si>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</si>
  <si>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</si>
  <si>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</si>
  <si>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</si>
  <si>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</si>
  <si>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</si>
  <si>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</si>
  <si>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</si>
  <si>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</si>
  <si>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</si>
  <si>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</si>
  <si>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</si>
  <si>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</si>
  <si>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</si>
  <si>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</si>
  <si>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</si>
  <si>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</si>
  <si>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</si>
  <si>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</si>
  <si>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</si>
  <si>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</si>
  <si>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</si>
  <si>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</si>
  <si>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</si>
  <si>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</si>
  <si>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</si>
  <si>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</si>
  <si>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</si>
  <si>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</si>
  <si>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</si>
  <si>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</si>
  <si>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</si>
  <si>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</si>
  <si>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</si>
  <si>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</si>
  <si>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</si>
  <si>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</si>
  <si>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</si>
  <si>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</si>
  <si>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</si>
  <si>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</si>
  <si>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</si>
  <si>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</si>
  <si>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</si>
  <si>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</si>
  <si>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</si>
  <si>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</si>
  <si>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</si>
  <si>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</si>
  <si>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</si>
  <si>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</si>
  <si>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</si>
  <si>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</si>
  <si>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</si>
  <si>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</si>
  <si>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</si>
  <si>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</si>
  <si>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</si>
  <si>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</si>
  <si>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</si>
  <si>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</si>
  <si>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</si>
  <si>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</si>
  <si>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</si>
  <si>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</si>
  <si>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</si>
  <si>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</si>
  <si>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</si>
  <si>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</si>
  <si>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</si>
  <si>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</si>
  <si>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</si>
  <si>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</si>
  <si>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</si>
  <si>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</si>
  <si>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</si>
  <si>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</si>
  <si>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</si>
  <si>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</si>
  <si>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</si>
  <si>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</si>
  <si>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</si>
  <si>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</si>
  <si>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</si>
  <si>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</si>
  <si>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</si>
  <si>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</si>
  <si>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</si>
  <si>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</si>
  <si>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</si>
  <si>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</si>
  <si>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</si>
  <si>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</si>
  <si>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</si>
  <si>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</si>
  <si>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</si>
  <si>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</si>
  <si>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</si>
  <si>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</si>
  <si>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</si>
  <si>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</si>
  <si>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</si>
  <si>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</si>
  <si>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</si>
  <si>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</si>
  <si>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</si>
  <si>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</si>
  <si>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</si>
  <si>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</si>
  <si>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</si>
  <si>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</si>
  <si>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</si>
  <si>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</si>
  <si>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</si>
  <si>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</si>
  <si>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</si>
  <si>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</si>
  <si>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</si>
  <si>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</si>
  <si>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</si>
  <si>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</si>
  <si>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</si>
  <si>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</si>
  <si>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</si>
  <si>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</si>
  <si>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</si>
  <si>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</si>
  <si>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</si>
  <si>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</si>
  <si>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</si>
  <si>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</si>
  <si>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</si>
  <si>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</si>
  <si>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</si>
  <si>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</si>
  <si>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</si>
  <si>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</si>
  <si>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</si>
  <si>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</si>
  <si>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</si>
  <si>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</si>
  <si>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</si>
  <si>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</si>
  <si>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</si>
  <si>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</si>
  <si>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</si>
  <si>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</si>
  <si>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</si>
  <si>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</si>
  <si>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</si>
  <si>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</si>
  <si>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</si>
  <si>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</si>
  <si>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</si>
  <si>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</si>
  <si>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</si>
  <si>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</si>
  <si>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</si>
  <si>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</si>
  <si>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</si>
  <si>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</si>
  <si>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</si>
  <si>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</si>
  <si>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</si>
  <si>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</si>
  <si>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</si>
  <si>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</si>
  <si>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</si>
  <si>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</si>
  <si>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</si>
  <si>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</si>
  <si>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</si>
  <si>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</si>
  <si>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</si>
  <si>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</si>
  <si>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</si>
  <si>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</si>
  <si>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</si>
  <si>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</si>
  <si>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</si>
  <si>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</si>
  <si>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</si>
  <si>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</si>
  <si>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</si>
  <si>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</si>
  <si>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</si>
  <si>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</si>
  <si>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</si>
  <si>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</si>
  <si>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</si>
  <si>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</si>
  <si>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</si>
  <si>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</si>
  <si>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</si>
  <si>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</si>
  <si>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</si>
  <si>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</si>
  <si>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</si>
  <si>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</si>
  <si>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</si>
  <si>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</si>
  <si>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</si>
  <si>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</si>
  <si>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</si>
  <si>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</si>
  <si>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</si>
  <si>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</si>
  <si>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</si>
  <si>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</si>
  <si>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</si>
  <si>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</si>
  <si>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</si>
  <si>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</si>
  <si>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</si>
  <si>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</si>
  <si>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</si>
  <si>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</si>
  <si>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</si>
  <si>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</si>
  <si>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</si>
  <si>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</si>
  <si>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</si>
  <si>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</si>
  <si>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</si>
  <si>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</si>
  <si>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</si>
  <si>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</si>
  <si>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</si>
  <si>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</si>
  <si>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</si>
  <si>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</si>
  <si>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</si>
  <si>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</si>
  <si>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</si>
  <si>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</si>
  <si>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</si>
  <si>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</si>
  <si>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</si>
  <si>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</si>
  <si>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</si>
  <si>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</si>
  <si>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</si>
  <si>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</si>
  <si>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</si>
  <si>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</si>
  <si>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</si>
  <si>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</si>
  <si>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</si>
  <si>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</si>
  <si>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</si>
  <si>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</si>
  <si>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</si>
  <si>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</si>
  <si>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</si>
  <si>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</si>
  <si>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</si>
  <si>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</si>
  <si>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</si>
  <si>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</si>
  <si>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</si>
  <si>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</si>
  <si>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</si>
  <si>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</si>
  <si>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</si>
  <si>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</si>
  <si>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</si>
  <si>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</si>
  <si>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</si>
  <si>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</si>
  <si>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</si>
  <si>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</si>
  <si>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</si>
  <si>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</si>
  <si>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</si>
  <si>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</si>
  <si>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</si>
  <si>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</si>
  <si>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</si>
  <si>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</si>
  <si>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</si>
  <si>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</si>
  <si>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</si>
  <si>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</si>
  <si>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</si>
  <si>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</si>
  <si>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</si>
  <si>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</si>
  <si>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</si>
  <si>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</si>
  <si>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</si>
  <si>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</si>
  <si>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</si>
  <si>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</si>
  <si>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</si>
  <si>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</si>
  <si>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</si>
  <si>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</si>
  <si>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</si>
  <si>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</si>
  <si>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</si>
  <si>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</si>
  <si>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</si>
  <si>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</si>
  <si>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</si>
  <si>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</si>
  <si>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</si>
  <si>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</si>
  <si>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</si>
  <si>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</si>
  <si>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</si>
  <si>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</si>
  <si>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</si>
  <si>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</si>
  <si>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</si>
  <si>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</si>
  <si>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</si>
  <si>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</si>
  <si>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</si>
  <si>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</si>
  <si>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</si>
  <si>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</si>
  <si>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</si>
  <si>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</si>
  <si>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</si>
  <si>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</si>
  <si>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</si>
  <si>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</si>
  <si>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</si>
  <si>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</si>
  <si>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</si>
  <si>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</si>
  <si>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</si>
  <si>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</si>
  <si>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</si>
  <si>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</si>
  <si>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</si>
  <si>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</si>
  <si>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</si>
  <si>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</si>
  <si>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</si>
  <si>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</si>
  <si>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</si>
  <si>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</si>
  <si>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</si>
  <si>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</si>
  <si>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</si>
  <si>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</si>
  <si>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</si>
  <si>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</si>
  <si>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</si>
  <si>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</si>
  <si>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</si>
  <si>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</si>
  <si>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</si>
  <si>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</si>
  <si>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</si>
  <si>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</si>
  <si>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</si>
  <si>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</si>
  <si>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</si>
  <si>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</si>
  <si>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</si>
  <si>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</si>
  <si>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</si>
  <si>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</si>
  <si>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</si>
  <si>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</si>
  <si>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</si>
  <si>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</si>
  <si>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</si>
  <si>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</si>
  <si>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</si>
  <si>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</si>
  <si>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</si>
  <si>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</si>
  <si>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</si>
  <si>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</si>
  <si>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</si>
  <si>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</si>
  <si>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</si>
  <si>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</si>
  <si>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</si>
  <si>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</si>
  <si>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</si>
  <si>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</si>
  <si>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</si>
  <si>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</si>
  <si>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</si>
  <si>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</si>
  <si>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</si>
  <si>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</si>
  <si>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</si>
  <si>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</si>
  <si>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</si>
  <si>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</si>
  <si>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</si>
  <si>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</si>
  <si>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</si>
  <si>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</si>
  <si>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</si>
  <si>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</si>
  <si>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</si>
  <si>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</si>
  <si>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</si>
  <si>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</si>
  <si>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</si>
  <si>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</si>
  <si>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</si>
  <si>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</si>
  <si>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</si>
  <si>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</si>
  <si>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</si>
  <si>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</si>
  <si>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</si>
  <si>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</si>
  <si>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</si>
  <si>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</si>
  <si>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</si>
  <si>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</si>
  <si>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</si>
  <si>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</si>
  <si>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</si>
  <si>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</si>
  <si>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</si>
  <si>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</si>
  <si>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</si>
  <si>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</si>
  <si>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</si>
  <si>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</si>
  <si>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</si>
  <si>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</si>
  <si>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</si>
  <si>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</si>
  <si>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</si>
  <si>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</si>
  <si>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</si>
  <si>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</si>
  <si>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</si>
  <si>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</si>
  <si>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</si>
  <si>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</si>
  <si>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</si>
  <si>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</si>
  <si>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</si>
  <si>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</si>
  <si>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</si>
  <si>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</si>
  <si>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</si>
  <si>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</si>
  <si>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</si>
  <si>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</si>
  <si>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</si>
  <si>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</si>
  <si>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</si>
  <si>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</si>
  <si>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</si>
  <si>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</si>
  <si>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</si>
  <si>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</si>
  <si>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</si>
  <si>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</si>
  <si>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</si>
  <si>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</si>
  <si>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</si>
  <si>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</si>
  <si>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</si>
  <si>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</si>
  <si>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</si>
  <si>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</si>
  <si>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</si>
  <si>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</si>
  <si>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</si>
  <si>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</si>
  <si>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</si>
  <si>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</si>
  <si>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</si>
  <si>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</si>
  <si>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</si>
  <si>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</si>
  <si>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</si>
  <si>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</si>
  <si>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</si>
  <si>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</si>
  <si>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</si>
  <si>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</si>
  <si>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</si>
  <si>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</si>
  <si>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</si>
  <si>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</si>
  <si>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</si>
  <si>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</si>
  <si>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</si>
  <si>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</si>
  <si>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</si>
  <si>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</si>
  <si>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</si>
  <si>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</si>
  <si>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</si>
  <si>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</si>
  <si>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</si>
  <si>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</si>
  <si>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</si>
  <si>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</si>
  <si>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</si>
  <si>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</si>
  <si>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</si>
  <si>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</si>
  <si>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</si>
  <si>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</si>
  <si>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</si>
  <si>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</si>
  <si>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</si>
  <si>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</si>
  <si>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</si>
  <si>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</si>
  <si>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</si>
  <si>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</si>
  <si>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</si>
  <si>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</si>
  <si>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</si>
  <si>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</si>
  <si>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</si>
  <si>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</si>
  <si>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</si>
  <si>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</si>
  <si>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</si>
  <si>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</si>
  <si>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</si>
  <si>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</si>
  <si>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</si>
  <si>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</si>
  <si>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</si>
  <si>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</si>
  <si>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</si>
  <si>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</si>
  <si>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</si>
  <si>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</si>
  <si>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</si>
  <si>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</si>
  <si>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</si>
  <si>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</si>
  <si>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</si>
  <si>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</si>
  <si>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</si>
  <si>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</si>
  <si>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</si>
  <si>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</si>
  <si>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</si>
  <si>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</si>
  <si>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</si>
  <si>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</si>
  <si>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</si>
  <si>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</si>
  <si>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</si>
  <si>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</si>
  <si>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</si>
  <si>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</si>
  <si>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</si>
  <si>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</si>
  <si>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</si>
  <si>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</si>
  <si>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</si>
  <si>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</si>
  <si>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</si>
  <si>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</si>
  <si>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</si>
  <si>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</si>
  <si>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</si>
  <si>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</si>
  <si>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</si>
  <si>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</si>
  <si>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</si>
  <si>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</si>
  <si>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</si>
  <si>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</si>
  <si>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</si>
  <si>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</si>
  <si>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</si>
  <si>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</si>
  <si>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</si>
  <si>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</si>
  <si>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</si>
  <si>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</si>
  <si>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</si>
  <si>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</si>
  <si>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</si>
  <si>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</si>
  <si>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</si>
  <si>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</si>
  <si>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</si>
  <si>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</si>
  <si>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</si>
  <si>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</si>
  <si>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</si>
  <si>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</si>
  <si>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</si>
  <si>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</si>
  <si>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</si>
  <si>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</si>
  <si>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</si>
  <si>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</si>
  <si>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</si>
  <si>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</si>
  <si>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</si>
  <si>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</si>
  <si>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</si>
  <si>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</si>
  <si>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</si>
  <si>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</si>
  <si>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</si>
  <si>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</si>
  <si>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</si>
  <si>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</si>
  <si>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</si>
  <si>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</si>
  <si>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</si>
  <si>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</si>
  <si>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</si>
  <si>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</si>
  <si>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</si>
  <si>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</si>
  <si>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</si>
  <si>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</si>
  <si>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</si>
  <si>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</si>
  <si>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</si>
  <si>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</si>
  <si>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</si>
  <si>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</si>
  <si>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</si>
  <si>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</si>
  <si>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</si>
  <si>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</si>
  <si>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</si>
  <si>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</si>
  <si>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</si>
  <si>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</si>
  <si>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</si>
  <si>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</si>
  <si>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</si>
  <si>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</si>
  <si>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</si>
  <si>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</si>
  <si>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</si>
  <si>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</si>
  <si>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</si>
  <si>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</si>
  <si>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</si>
  <si>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</si>
  <si>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</si>
  <si>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</si>
  <si>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</si>
  <si>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</si>
  <si>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</si>
  <si>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</si>
  <si>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</si>
  <si>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</si>
  <si>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</si>
  <si>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</si>
  <si>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</si>
  <si>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</si>
  <si>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</si>
  <si>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</si>
  <si>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</si>
  <si>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</si>
  <si>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</si>
  <si>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</si>
  <si>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</si>
  <si>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</si>
  <si>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</si>
  <si>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</si>
  <si>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</si>
  <si>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</si>
  <si>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</si>
  <si>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</si>
  <si>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</si>
  <si>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</si>
  <si>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</si>
  <si>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</si>
  <si>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</si>
  <si>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</si>
  <si>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</si>
  <si>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</si>
  <si>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</si>
  <si>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</si>
  <si>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</si>
  <si>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</si>
  <si>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</si>
  <si>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</si>
  <si>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</si>
  <si>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</si>
  <si>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</si>
  <si>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</si>
  <si>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</si>
  <si>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</si>
  <si>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</si>
  <si>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</si>
  <si>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</si>
  <si>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</si>
  <si>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</si>
  <si>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</si>
  <si>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</si>
  <si>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</si>
  <si>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</si>
  <si>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</si>
  <si>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</si>
  <si>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</si>
  <si>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</si>
  <si>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</si>
  <si>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</si>
  <si>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</si>
  <si>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</si>
  <si>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</si>
  <si>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</si>
  <si>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</si>
  <si>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</si>
  <si>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</si>
  <si>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</si>
  <si>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</si>
  <si>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</si>
  <si>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</si>
  <si>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</si>
  <si>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</si>
  <si>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</si>
  <si>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</si>
  <si>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</si>
  <si>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</si>
  <si>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</si>
  <si>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</si>
  <si>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</si>
  <si>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</si>
  <si>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</si>
  <si>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</si>
  <si>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</si>
  <si>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</si>
  <si>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</si>
  <si>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</si>
  <si>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</si>
  <si>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</si>
  <si>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</si>
  <si>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</si>
  <si>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</si>
  <si>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</si>
  <si>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</si>
  <si>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</si>
  <si>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</si>
  <si>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</si>
  <si>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</si>
  <si>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</si>
  <si>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</si>
  <si>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</si>
  <si>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</si>
  <si>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</si>
  <si>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</si>
  <si>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</si>
  <si>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</si>
  <si>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</si>
  <si>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</si>
  <si>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</si>
  <si>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</si>
  <si>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</si>
  <si>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</si>
  <si>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</si>
  <si>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</si>
  <si>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</si>
  <si>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</si>
  <si>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</si>
  <si>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</si>
  <si>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</si>
  <si>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</si>
  <si>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</si>
  <si>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</si>
  <si>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</si>
  <si>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</si>
  <si>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</si>
  <si>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</si>
  <si>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</si>
  <si>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</si>
  <si>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</si>
  <si>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</si>
  <si>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</si>
  <si>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</si>
  <si>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</si>
  <si>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</si>
  <si>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</si>
  <si>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</si>
  <si>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</si>
  <si>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</si>
  <si>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</si>
  <si>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</si>
  <si>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</si>
  <si>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</si>
  <si>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</si>
  <si>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</si>
  <si>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</si>
  <si>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</si>
  <si>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</si>
  <si>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</si>
  <si>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</si>
  <si>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</si>
  <si>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</si>
  <si>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</si>
  <si>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</si>
  <si>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</si>
  <si>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</si>
  <si>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</si>
  <si>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</si>
  <si>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</si>
  <si>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</si>
  <si>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</si>
  <si>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</si>
  <si>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</si>
  <si>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</si>
  <si>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</si>
  <si>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</si>
  <si>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</si>
  <si>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</si>
  <si>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</si>
  <si>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</si>
  <si>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</si>
  <si>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</si>
  <si>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</si>
  <si>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</si>
  <si>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</si>
  <si>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</si>
  <si>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</si>
  <si>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</si>
  <si>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</si>
  <si>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</si>
  <si>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</si>
  <si>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</si>
  <si>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</si>
  <si>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</si>
  <si>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</si>
  <si>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</si>
  <si>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</si>
  <si>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</si>
  <si>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</si>
  <si>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</si>
  <si>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</si>
  <si>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</si>
  <si>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</si>
  <si>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</si>
  <si>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</si>
  <si>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</si>
  <si>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</si>
  <si>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</si>
  <si>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</si>
  <si>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</si>
  <si>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</si>
  <si>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</si>
  <si>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</si>
  <si>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</si>
  <si>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</si>
  <si>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</si>
  <si>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</si>
  <si>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</si>
  <si>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</si>
  <si>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</si>
  <si>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</si>
  <si>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</si>
  <si>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</si>
  <si>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</si>
  <si>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</si>
  <si>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</si>
  <si>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</si>
  <si>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</si>
  <si>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</si>
  <si>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</si>
  <si>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</si>
  <si>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</si>
  <si>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</si>
  <si>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</si>
  <si>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</si>
  <si>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</si>
  <si>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</si>
  <si>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</si>
  <si>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</si>
  <si>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</si>
  <si>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</si>
  <si>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</si>
  <si>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</si>
  <si>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</si>
  <si>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</si>
  <si>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</si>
  <si>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</si>
  <si>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</si>
  <si>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</si>
  <si>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</si>
  <si>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</si>
  <si>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</si>
  <si>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</si>
  <si>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</si>
  <si>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</si>
  <si>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</si>
  <si>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</si>
  <si>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</si>
  <si>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</si>
  <si>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</si>
  <si>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</si>
  <si>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</si>
  <si>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</si>
  <si>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</si>
  <si>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</si>
  <si>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</si>
  <si>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</si>
  <si>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</si>
  <si>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</si>
  <si>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</si>
  <si>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</si>
  <si>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</si>
  <si>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</si>
  <si>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</si>
  <si>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</si>
  <si>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</si>
  <si>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</si>
  <si>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</si>
  <si>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</si>
  <si>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</si>
  <si>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</si>
  <si>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</si>
  <si>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</si>
  <si>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</si>
  <si>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</si>
  <si>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</si>
  <si>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</si>
  <si>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</si>
  <si>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</si>
  <si>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</si>
  <si>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</si>
  <si>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</si>
  <si>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</si>
  <si>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</si>
  <si>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</si>
  <si>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</si>
  <si>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</si>
  <si>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</si>
  <si>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</si>
  <si>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</si>
  <si>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</si>
  <si>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</si>
  <si>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</si>
  <si>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</si>
  <si>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</si>
  <si>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</si>
  <si>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</si>
  <si>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</si>
  <si>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</si>
  <si>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</si>
  <si>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</si>
  <si>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</si>
  <si>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</si>
  <si>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</si>
  <si>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</si>
  <si>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</si>
  <si>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</si>
  <si>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</si>
  <si>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</si>
  <si>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</si>
  <si>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</si>
  <si>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</si>
  <si>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</si>
  <si>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</si>
  <si>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</si>
  <si>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</si>
  <si>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</si>
  <si>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</si>
  <si>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</si>
  <si>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</si>
  <si>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</si>
  <si>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</si>
  <si>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</si>
  <si>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</si>
  <si>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</si>
  <si>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</si>
  <si>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</si>
  <si>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</si>
  <si>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</si>
  <si>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</si>
  <si>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</si>
  <si>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</si>
  <si>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</si>
  <si>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</si>
  <si>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</si>
  <si>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</si>
  <si>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</si>
  <si>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</si>
  <si>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</si>
  <si>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</si>
  <si>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</si>
  <si>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</si>
  <si>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</si>
  <si>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</si>
  <si>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</si>
  <si>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</si>
  <si>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</si>
  <si>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</si>
  <si>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</si>
  <si>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</si>
  <si>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</si>
  <si>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</si>
  <si>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</si>
  <si>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</si>
  <si>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</si>
  <si>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</si>
  <si>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</si>
  <si>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</si>
  <si>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</si>
  <si>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</si>
  <si>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</si>
  <si>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</si>
  <si>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</si>
  <si>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</si>
  <si>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</si>
  <si>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</si>
  <si>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</si>
  <si>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</si>
  <si>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</si>
  <si>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</si>
  <si>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</si>
  <si>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</si>
  <si>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</si>
  <si>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</si>
  <si>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</si>
  <si>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</si>
  <si>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</si>
  <si>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</si>
  <si>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</si>
  <si>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</si>
  <si>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</si>
  <si>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</si>
  <si>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</si>
  <si>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</si>
  <si>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</si>
  <si>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</si>
  <si>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</si>
  <si>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</si>
  <si>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</si>
  <si>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</si>
  <si>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</si>
  <si>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</si>
  <si>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</si>
  <si>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</si>
  <si>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</si>
  <si>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</si>
  <si>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</si>
  <si>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</si>
  <si>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</si>
  <si>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</si>
  <si>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</si>
  <si>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</si>
  <si>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</si>
  <si>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</si>
  <si>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</si>
  <si>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</si>
  <si>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</si>
  <si>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</si>
  <si>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</si>
  <si>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</si>
  <si>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</si>
  <si>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</si>
  <si>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</si>
  <si>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</si>
  <si>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</si>
  <si>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</si>
  <si>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</si>
  <si>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</si>
  <si>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</si>
  <si>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</si>
  <si>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</si>
  <si>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</si>
  <si>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</si>
  <si>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</si>
  <si>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</si>
  <si>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</si>
  <si>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</si>
  <si>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</si>
  <si>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</si>
  <si>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</si>
  <si>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</si>
  <si>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</si>
  <si>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</si>
  <si>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</si>
  <si>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</si>
  <si>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</si>
  <si>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</si>
  <si>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</si>
  <si>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</si>
  <si>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</si>
  <si>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</si>
  <si>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</si>
  <si>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</si>
  <si>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</si>
  <si>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</si>
  <si>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</si>
  <si>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</si>
  <si>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</si>
  <si>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</si>
  <si>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</si>
  <si>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</si>
  <si>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</si>
  <si>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</si>
  <si>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</si>
  <si>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</si>
  <si>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</si>
  <si>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</si>
  <si>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</si>
  <si>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</si>
  <si>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</si>
  <si>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</si>
  <si>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</si>
  <si>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</si>
  <si>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</si>
  <si>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</si>
  <si>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</si>
  <si>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</si>
  <si>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</si>
  <si>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</si>
  <si>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</si>
  <si>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</si>
  <si>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</si>
  <si>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</si>
  <si>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</si>
  <si>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</si>
  <si>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</si>
  <si>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</si>
  <si>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</si>
  <si>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</si>
  <si>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</si>
  <si>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</si>
  <si>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</si>
  <si>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</si>
  <si>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</si>
  <si>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</si>
  <si>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</si>
  <si>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</si>
  <si>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</si>
  <si>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</si>
  <si>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</si>
  <si>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</si>
  <si>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</si>
  <si>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</si>
  <si>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</si>
  <si>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</si>
  <si>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</si>
  <si>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</si>
  <si>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</si>
  <si>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</si>
  <si>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</si>
  <si>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</si>
  <si>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</si>
  <si>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</si>
  <si>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</si>
  <si>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</si>
  <si>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</si>
  <si>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</si>
  <si>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</si>
  <si>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</si>
  <si>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</si>
  <si>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</si>
  <si>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</si>
  <si>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</si>
  <si>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</si>
  <si>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</si>
  <si>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</si>
  <si>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</si>
  <si>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</si>
  <si>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</si>
  <si>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</si>
  <si>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</si>
  <si>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</si>
  <si>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</si>
  <si>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</si>
  <si>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</si>
  <si>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</si>
  <si>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</si>
  <si>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</si>
  <si>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</si>
  <si>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</si>
  <si>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</si>
  <si>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</si>
  <si>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</si>
  <si>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</si>
  <si>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</si>
  <si>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</si>
  <si>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</si>
  <si>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</si>
  <si>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</si>
  <si>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</si>
  <si>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</si>
  <si>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</si>
  <si>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</si>
  <si>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</si>
  <si>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</si>
  <si>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</si>
  <si>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</si>
  <si>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</si>
  <si>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</si>
  <si>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</si>
  <si>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</si>
  <si>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</si>
  <si>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</si>
  <si>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</si>
  <si>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</si>
  <si>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</si>
  <si>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</si>
  <si>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</si>
  <si>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</si>
  <si>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</si>
  <si>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</si>
  <si>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</si>
  <si>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</si>
  <si>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</si>
  <si>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</si>
  <si>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</si>
  <si>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</si>
  <si>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</si>
  <si>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</si>
  <si>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</si>
  <si>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</si>
  <si>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</si>
  <si>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</si>
  <si>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</si>
  <si>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</si>
  <si>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</si>
  <si>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</si>
  <si>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</si>
  <si>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</si>
  <si>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</si>
  <si>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</si>
  <si>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</si>
  <si>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</si>
  <si>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</si>
  <si>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</si>
  <si>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</si>
  <si>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</si>
  <si>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</si>
  <si>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</si>
  <si>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</si>
  <si>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</si>
  <si>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</si>
  <si>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</si>
  <si>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</si>
  <si>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</si>
  <si>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</si>
  <si>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</si>
  <si>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</si>
  <si>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</si>
  <si>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</si>
  <si>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</si>
  <si>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</si>
  <si>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</si>
  <si>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</si>
  <si>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</si>
  <si>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</si>
  <si>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</si>
  <si>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</si>
  <si>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</si>
  <si>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</si>
  <si>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</si>
  <si>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</si>
  <si>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</si>
  <si>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</si>
  <si>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</si>
  <si>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</si>
  <si>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</si>
  <si>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</si>
  <si>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</si>
  <si>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</si>
  <si>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</si>
  <si>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</si>
  <si>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</si>
  <si>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</si>
  <si>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</si>
  <si>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</si>
  <si>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</si>
  <si>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</si>
  <si>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</si>
  <si>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</si>
  <si>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</si>
  <si>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</si>
  <si>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</si>
  <si>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</si>
  <si>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</si>
  <si>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</si>
  <si>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</si>
  <si>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</si>
  <si>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</si>
  <si>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</si>
  <si>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</si>
  <si>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</si>
  <si>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</si>
  <si>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</si>
  <si>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</si>
  <si>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</si>
  <si>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</si>
  <si>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</si>
  <si>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</si>
  <si>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</si>
  <si>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</si>
  <si>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</si>
  <si>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</si>
  <si>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</si>
  <si>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</si>
  <si>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</si>
  <si>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</si>
  <si>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</si>
  <si>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</si>
  <si>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</si>
  <si>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</si>
  <si>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</si>
  <si>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</si>
  <si>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</si>
  <si>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</si>
  <si>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</si>
  <si>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</si>
  <si>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</si>
  <si>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</si>
  <si>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</si>
  <si>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</si>
  <si>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</si>
  <si>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</si>
  <si>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</si>
  <si>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</si>
  <si>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</si>
  <si>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</si>
  <si>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</si>
  <si>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</si>
  <si>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</si>
  <si>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</si>
  <si>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</si>
  <si>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</si>
  <si>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</si>
  <si>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</si>
  <si>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</si>
  <si>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</si>
  <si>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</si>
  <si>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</si>
  <si>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</si>
  <si>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</si>
  <si>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</si>
  <si>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</si>
  <si>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</si>
  <si>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</si>
  <si>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</si>
  <si>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</si>
  <si>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</si>
  <si>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</si>
  <si>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</si>
  <si>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</si>
  <si>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</si>
  <si>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</si>
  <si>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</si>
  <si>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</si>
  <si>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</si>
  <si>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</si>
  <si>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</si>
  <si>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</si>
  <si>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</si>
  <si>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</si>
  <si>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</si>
  <si>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</si>
  <si>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</si>
  <si>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</si>
  <si>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</si>
  <si>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</si>
  <si>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</si>
  <si>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</si>
  <si>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</si>
  <si>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</si>
  <si>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</si>
  <si>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</si>
  <si>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</si>
  <si>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</si>
  <si>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</si>
  <si>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</si>
  <si>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</si>
  <si>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</si>
  <si>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</si>
  <si>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</si>
  <si>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</si>
  <si>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</si>
  <si>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</si>
  <si>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</si>
  <si>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</si>
  <si>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</si>
  <si>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</si>
  <si>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</si>
  <si>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</si>
  <si>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</si>
  <si>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</si>
  <si>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</si>
  <si>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</si>
  <si>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</si>
  <si>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</si>
  <si>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</si>
  <si>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</si>
  <si>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</si>
  <si>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</si>
  <si>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</si>
  <si>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</si>
  <si>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</si>
  <si>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</si>
  <si>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</si>
  <si>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</si>
  <si>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</si>
  <si>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</si>
  <si>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</si>
  <si>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</si>
  <si>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</si>
  <si>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</si>
  <si>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</si>
  <si>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</si>
  <si>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</si>
  <si>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</si>
  <si>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</si>
  <si>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</si>
  <si>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</si>
  <si>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</si>
  <si>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</si>
  <si>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</si>
  <si>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</si>
  <si>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</si>
  <si>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</si>
  <si>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</si>
  <si>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</si>
  <si>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</si>
  <si>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</si>
  <si>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</si>
  <si>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</si>
  <si>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</si>
  <si>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</si>
  <si>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</si>
  <si>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</si>
  <si>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</si>
  <si>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</si>
  <si>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</si>
  <si>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</si>
  <si>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</si>
  <si>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</si>
  <si>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</si>
  <si>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</si>
  <si>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</si>
  <si>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</si>
  <si>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</si>
  <si>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</si>
  <si>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</si>
  <si>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</si>
  <si>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</si>
  <si>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</si>
  <si>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</si>
  <si>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</si>
  <si>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</si>
  <si>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</si>
  <si>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</si>
  <si>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</si>
  <si>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</si>
  <si>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</si>
  <si>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</si>
  <si>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</si>
  <si>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</si>
  <si>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</si>
  <si>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</si>
  <si>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</si>
  <si>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</si>
  <si>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</si>
  <si>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</si>
  <si>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</si>
  <si>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</si>
  <si>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</si>
  <si>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</si>
  <si>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</si>
  <si>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</si>
  <si>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</si>
  <si>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</si>
  <si>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</si>
  <si>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</si>
  <si>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</si>
  <si>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</si>
  <si>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</si>
  <si>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</si>
  <si>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</si>
  <si>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</si>
  <si>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</si>
  <si>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</si>
  <si>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</si>
  <si>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</si>
  <si>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</si>
  <si>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</si>
  <si>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</si>
  <si>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</si>
  <si>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</si>
  <si>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</si>
  <si>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</si>
  <si>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</si>
  <si>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</si>
  <si>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</si>
  <si>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</si>
  <si>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</si>
  <si>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</si>
  <si>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</si>
  <si>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</si>
  <si>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</si>
  <si>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</si>
  <si>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</si>
  <si>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</si>
  <si>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</si>
  <si>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</si>
  <si>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</si>
  <si>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</si>
  <si>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</si>
  <si>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</si>
  <si>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</si>
  <si>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</si>
  <si>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</si>
  <si>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</si>
  <si>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</si>
  <si>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</si>
  <si>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</si>
  <si>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</si>
  <si>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</si>
  <si>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</si>
  <si>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</si>
  <si>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</si>
  <si>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</si>
  <si>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</si>
  <si>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</si>
  <si>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</si>
  <si>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</si>
  <si>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</si>
  <si>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</si>
  <si>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</si>
  <si>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</si>
  <si>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</si>
  <si>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</si>
  <si>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</si>
  <si>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</si>
  <si>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</si>
  <si>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</si>
  <si>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</si>
  <si>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</si>
  <si>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</si>
  <si>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</si>
  <si>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</si>
  <si>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</si>
  <si>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</si>
  <si>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</si>
  <si>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</si>
  <si>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</si>
  <si>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</si>
  <si>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</si>
  <si>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</si>
  <si>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</si>
  <si>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</si>
  <si>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</si>
  <si>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</si>
  <si>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</si>
  <si>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</si>
  <si>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</si>
  <si>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</si>
  <si>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</si>
  <si>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</si>
  <si>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</si>
  <si>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</si>
  <si>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</si>
  <si>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</si>
  <si>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</si>
  <si>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</si>
  <si>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</si>
  <si>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</si>
  <si>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</si>
  <si>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</si>
  <si>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</si>
  <si>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</si>
  <si>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</si>
  <si>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</si>
  <si>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</si>
  <si>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</si>
  <si>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</si>
  <si>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</si>
  <si>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</si>
  <si>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</si>
  <si>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</si>
  <si>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</si>
  <si>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</si>
  <si>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</si>
  <si>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</si>
  <si>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</si>
  <si>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</si>
  <si>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</si>
  <si>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</si>
  <si>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</si>
  <si>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</si>
  <si>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</si>
  <si>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</si>
  <si>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</si>
  <si>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</si>
  <si>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</si>
  <si>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</si>
  <si>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</si>
  <si>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</si>
  <si>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</si>
  <si>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</si>
  <si>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</si>
  <si>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</si>
  <si>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</si>
  <si>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</si>
  <si>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</si>
  <si>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</si>
  <si>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</si>
  <si>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</si>
  <si>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</si>
  <si>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</si>
  <si>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</si>
  <si>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</si>
  <si>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</si>
  <si>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</si>
  <si>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</si>
  <si>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</si>
  <si>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</si>
  <si>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</si>
  <si>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</si>
  <si>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</si>
  <si>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</si>
  <si>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</si>
  <si>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</si>
  <si>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</si>
  <si>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</si>
  <si>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</si>
  <si>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</si>
  <si>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</si>
  <si>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</si>
  <si>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</si>
  <si>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</si>
  <si>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</si>
  <si>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</si>
  <si>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</si>
  <si>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</si>
  <si>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</si>
  <si>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</si>
  <si>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</si>
  <si>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</si>
  <si>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</si>
  <si>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</si>
  <si>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</si>
  <si>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</si>
  <si>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</si>
  <si>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</si>
  <si>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</si>
  <si>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</si>
  <si>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</si>
  <si>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</si>
  <si>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</si>
  <si>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</si>
  <si>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</si>
  <si>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</si>
  <si>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</si>
  <si>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</si>
  <si>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</si>
  <si>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</si>
  <si>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</si>
  <si>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</si>
  <si>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</si>
  <si>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</si>
  <si>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</si>
  <si>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</si>
  <si>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</si>
  <si>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</si>
  <si>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</si>
  <si>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</si>
  <si>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</si>
  <si>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</si>
  <si>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</si>
  <si>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</si>
  <si>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</si>
  <si>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</si>
  <si>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</si>
  <si>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</si>
  <si>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</si>
  <si>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</si>
  <si>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</si>
  <si>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</si>
  <si>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</si>
  <si>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</si>
  <si>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</si>
  <si>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</si>
  <si>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</si>
  <si>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</si>
  <si>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</si>
  <si>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</si>
  <si>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</si>
  <si>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</si>
  <si>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</si>
  <si>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</si>
  <si>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</si>
  <si>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</si>
  <si>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</si>
  <si>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</si>
  <si>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</si>
  <si>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</si>
  <si>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</si>
  <si>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</si>
  <si>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</si>
  <si>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</si>
  <si>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</si>
  <si>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</si>
  <si>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</si>
  <si>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</si>
  <si>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</si>
  <si>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</si>
  <si>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</si>
  <si>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</si>
  <si>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</si>
  <si>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</si>
  <si>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</si>
  <si>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</si>
  <si>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</si>
  <si>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</si>
  <si>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</si>
  <si>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</si>
  <si>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</si>
  <si>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</si>
  <si>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</si>
  <si>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</si>
  <si>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</si>
  <si>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</si>
  <si>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</si>
  <si>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</si>
  <si>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</si>
  <si>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</si>
  <si>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</si>
  <si>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</si>
  <si>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</si>
  <si>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</si>
  <si>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</si>
  <si>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</si>
  <si>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</si>
  <si>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</si>
  <si>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</si>
  <si>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</si>
  <si>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</si>
  <si>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</si>
  <si>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</si>
  <si>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</si>
  <si>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</si>
  <si>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</si>
  <si>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</si>
  <si>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</si>
  <si>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</si>
  <si>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</si>
  <si>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</si>
  <si>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</si>
  <si>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</si>
  <si>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</si>
  <si>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</si>
  <si>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</si>
  <si>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</si>
  <si>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</si>
  <si>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</si>
  <si>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</si>
  <si>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</si>
  <si>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</si>
  <si>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</si>
  <si>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</si>
  <si>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</si>
  <si>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</si>
  <si>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</si>
  <si>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</si>
  <si>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</si>
  <si>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</si>
  <si>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</si>
  <si>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</si>
  <si>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</si>
  <si>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</si>
  <si>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</si>
  <si>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</si>
  <si>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</si>
  <si>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</si>
  <si>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</si>
  <si>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</si>
  <si>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</si>
  <si>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</si>
  <si>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</si>
  <si>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</si>
  <si>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</si>
  <si>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</si>
  <si>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</si>
  <si>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</si>
  <si>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</si>
  <si>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</si>
  <si>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</si>
  <si>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</si>
  <si>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</si>
  <si>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</si>
  <si>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</si>
  <si>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</si>
  <si>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</si>
  <si>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</si>
  <si>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</si>
  <si>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</si>
  <si>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</si>
  <si>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</si>
  <si>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</si>
  <si>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</si>
  <si>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</si>
  <si>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</si>
  <si>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</si>
  <si>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</si>
  <si>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</si>
  <si>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</si>
  <si>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</si>
  <si>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</si>
  <si>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</si>
  <si>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</si>
  <si>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</si>
  <si>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</si>
  <si>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</si>
  <si>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</si>
  <si>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</si>
  <si>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</si>
  <si>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</si>
  <si>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</si>
  <si>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</si>
  <si>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</si>
  <si>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</si>
  <si>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</si>
  <si>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</si>
  <si>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</si>
  <si>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</si>
  <si>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</si>
  <si>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</si>
  <si>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</si>
  <si>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</si>
  <si>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</si>
  <si>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</si>
  <si>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</si>
  <si>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</si>
  <si>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</si>
  <si>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</si>
  <si>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</si>
  <si>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</si>
  <si>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</si>
  <si>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</si>
  <si>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</si>
  <si>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</si>
  <si>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</si>
  <si>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</si>
  <si>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</si>
  <si>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</si>
  <si>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</si>
  <si>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</si>
  <si>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</si>
  <si>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</si>
  <si>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</si>
  <si>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</si>
  <si>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</si>
  <si>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</si>
  <si>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</si>
  <si>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</si>
  <si>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</si>
  <si>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</si>
  <si>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</si>
  <si>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</si>
  <si>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</si>
  <si>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</si>
  <si>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</si>
  <si>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</si>
  <si>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</si>
  <si>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</si>
  <si>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</si>
  <si>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</si>
  <si>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</si>
  <si>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</si>
  <si>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</si>
  <si>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</si>
  <si>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</si>
  <si>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</si>
  <si>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</si>
  <si>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</si>
  <si>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</si>
  <si>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</si>
  <si>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</si>
  <si>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</si>
  <si>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</si>
  <si>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</si>
  <si>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</si>
  <si>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</si>
  <si>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</si>
  <si>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</si>
  <si>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</si>
  <si>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</si>
  <si>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</si>
  <si>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</si>
  <si>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</si>
  <si>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</si>
  <si>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</si>
  <si>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</si>
  <si>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</si>
  <si>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</si>
  <si>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</si>
  <si>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</si>
  <si>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</si>
  <si>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</si>
  <si>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</si>
  <si>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</si>
  <si>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</si>
  <si>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</si>
  <si>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</si>
  <si>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</si>
  <si>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</si>
  <si>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</si>
  <si>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</si>
  <si>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</si>
  <si>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</si>
  <si>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</si>
  <si>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</si>
  <si>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</si>
  <si>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</si>
  <si>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</si>
  <si>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</si>
  <si>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</si>
  <si>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</si>
  <si>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</si>
  <si>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</si>
  <si>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</si>
  <si>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</si>
  <si>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</si>
  <si>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</si>
  <si>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</si>
  <si>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</si>
  <si>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</si>
  <si>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</si>
  <si>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</si>
  <si>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</si>
  <si>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</si>
  <si>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</si>
  <si>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</si>
  <si>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</si>
  <si>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</si>
  <si>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</si>
  <si>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</si>
  <si>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</si>
  <si>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</si>
  <si>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</si>
  <si>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</si>
  <si>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</si>
  <si>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</si>
  <si>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</si>
  <si>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</si>
  <si>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</si>
  <si>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</si>
  <si>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</si>
  <si>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</si>
  <si>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</si>
  <si>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</si>
  <si>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</si>
  <si>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</si>
  <si>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</si>
  <si>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</si>
  <si>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</si>
  <si>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</si>
  <si>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</si>
  <si>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</si>
  <si>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</si>
  <si>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</si>
  <si>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</si>
  <si>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</si>
  <si>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</si>
  <si>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</si>
  <si>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</si>
  <si>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</si>
  <si>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</si>
  <si>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</si>
  <si>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</si>
  <si>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</si>
  <si>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</si>
  <si>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</si>
  <si>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</si>
  <si>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</si>
  <si>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</si>
  <si>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</si>
  <si>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</si>
  <si>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</si>
  <si>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</si>
  <si>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</si>
  <si>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</si>
  <si>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</si>
  <si>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</si>
  <si>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</si>
  <si>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</si>
  <si>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</si>
  <si>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</si>
  <si>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</si>
  <si>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</si>
  <si>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</si>
  <si>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</si>
  <si>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</si>
  <si>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</si>
  <si>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</si>
  <si>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</si>
  <si>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</si>
  <si>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</si>
  <si>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</si>
  <si>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</si>
  <si>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</si>
  <si>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</si>
  <si>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</si>
  <si>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</si>
  <si>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</si>
  <si>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</si>
  <si>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</si>
  <si>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</si>
  <si>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</si>
  <si>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</si>
  <si>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</si>
  <si>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</si>
  <si>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</si>
  <si>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</si>
  <si>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</si>
  <si>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</si>
  <si>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</si>
  <si>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</si>
  <si>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</si>
  <si>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</si>
  <si>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</si>
  <si>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</si>
  <si>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</si>
  <si>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</si>
  <si>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</si>
  <si>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</si>
  <si>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</si>
  <si>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</si>
  <si>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</si>
  <si>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</si>
  <si>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</si>
  <si>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</si>
  <si>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</si>
  <si>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</si>
  <si>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</si>
  <si>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</si>
  <si>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</si>
  <si>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</si>
  <si>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</si>
  <si>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</si>
  <si>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</si>
  <si>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</si>
  <si>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</si>
  <si>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</si>
  <si>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</si>
  <si>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</si>
  <si>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</si>
  <si>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</si>
  <si>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</si>
  <si>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</si>
  <si>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</si>
  <si>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</si>
  <si>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</si>
  <si>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</si>
  <si>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</si>
  <si>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</si>
  <si>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</si>
  <si>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</si>
  <si>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</si>
  <si>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</si>
  <si>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</si>
  <si>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</si>
  <si>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</si>
  <si>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</si>
  <si>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</si>
  <si>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</si>
  <si>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</si>
  <si>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</si>
  <si>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</si>
  <si>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</si>
  <si>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</si>
  <si>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</si>
  <si>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</si>
  <si>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</si>
  <si>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</si>
  <si>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</si>
  <si>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</si>
  <si>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</si>
  <si>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</si>
  <si>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</si>
  <si>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</si>
  <si>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</si>
  <si>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</si>
  <si>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</si>
  <si>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</si>
  <si>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</si>
  <si>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</si>
  <si>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</si>
  <si>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</si>
  <si>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</si>
  <si>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</si>
  <si>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</si>
  <si>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</si>
  <si>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</si>
  <si>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</si>
  <si>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</si>
  <si>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</si>
  <si>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</si>
  <si>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</si>
  <si>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</si>
  <si>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</si>
  <si>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</si>
  <si>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</si>
  <si>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</si>
  <si>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</si>
  <si>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</si>
  <si>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</si>
  <si>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</si>
  <si>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</si>
  <si>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</si>
  <si>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</si>
  <si>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</si>
  <si>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</si>
  <si>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</si>
  <si>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</si>
  <si>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</si>
  <si>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</si>
  <si>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</si>
  <si>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</si>
  <si>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</si>
  <si>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</si>
  <si>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</si>
  <si>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</si>
  <si>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</si>
  <si>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</si>
  <si>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</si>
  <si>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</si>
  <si>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</si>
  <si>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</si>
  <si>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</si>
  <si>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</si>
  <si>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</si>
  <si>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</si>
  <si>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</si>
  <si>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</si>
  <si>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</si>
  <si>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</si>
  <si>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</si>
  <si>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</si>
  <si>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</si>
  <si>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</si>
  <si>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</si>
  <si>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</si>
  <si>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</si>
  <si>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</si>
  <si>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</si>
  <si>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</si>
  <si>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</si>
  <si>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</si>
  <si>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</si>
  <si>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</si>
  <si>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</si>
  <si>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</si>
  <si>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</si>
  <si>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</si>
  <si>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</si>
  <si>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</si>
  <si>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</si>
  <si>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</si>
  <si>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</si>
  <si>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</si>
  <si>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</si>
  <si>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</si>
  <si>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</si>
  <si>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</si>
  <si>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</si>
  <si>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</si>
  <si>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</si>
  <si>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</si>
  <si>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</si>
  <si>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</si>
  <si>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</si>
  <si>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</si>
  <si>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</si>
  <si>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</si>
  <si>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</si>
  <si>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</si>
  <si>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</si>
  <si>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</si>
  <si>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</si>
  <si>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</si>
  <si>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</si>
  <si>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</si>
  <si>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</si>
  <si>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</si>
  <si>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</si>
  <si>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</si>
  <si>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</si>
  <si>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</si>
  <si>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</si>
  <si>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</si>
  <si>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</si>
  <si>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</si>
  <si>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</si>
  <si>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</si>
  <si>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</si>
  <si>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</si>
  <si>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</si>
  <si>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</si>
  <si>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</si>
  <si>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</si>
  <si>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</si>
  <si>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</si>
  <si>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</si>
  <si>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</si>
  <si>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</si>
  <si>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</si>
  <si>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</si>
  <si>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</si>
  <si>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</si>
  <si>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</si>
  <si>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</si>
  <si>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</si>
  <si>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</si>
  <si>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</si>
  <si>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</si>
  <si>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</si>
  <si>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</si>
  <si>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</si>
  <si>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</si>
  <si>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</si>
  <si>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</si>
  <si>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</si>
  <si>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</si>
  <si>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</si>
  <si>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</si>
  <si>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</si>
  <si>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</si>
  <si>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</si>
  <si>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</si>
  <si>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</si>
  <si>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</si>
  <si>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</si>
  <si>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</si>
  <si>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</si>
  <si>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</si>
  <si>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</si>
  <si>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</si>
  <si>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</si>
  <si>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</si>
  <si>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</si>
  <si>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</si>
  <si>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</si>
  <si>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</si>
  <si>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</si>
  <si>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</si>
  <si>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</si>
  <si>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</si>
  <si>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</si>
  <si>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</si>
  <si>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</si>
  <si>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</si>
  <si>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</si>
  <si>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</si>
  <si>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</si>
  <si>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</si>
  <si>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</si>
  <si>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</si>
  <si>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</si>
  <si>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</si>
  <si>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</si>
  <si>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</si>
  <si>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</si>
  <si>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</si>
  <si>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</si>
  <si>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</si>
  <si>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</si>
  <si>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</si>
  <si>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</si>
  <si>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</si>
  <si>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</si>
  <si>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</si>
  <si>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</si>
  <si>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</si>
  <si>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</si>
  <si>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</si>
  <si>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</si>
  <si>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</si>
  <si>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</si>
  <si>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</si>
  <si>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</si>
  <si>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</si>
  <si>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</si>
  <si>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</si>
  <si>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</si>
  <si>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</si>
  <si>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</si>
  <si>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</si>
  <si>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</si>
  <si>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</si>
  <si>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</si>
  <si>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</si>
  <si>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</si>
  <si>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</si>
  <si>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</si>
  <si>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</si>
  <si>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</si>
  <si>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</si>
  <si>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</si>
  <si>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</si>
  <si>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</si>
  <si>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</si>
  <si>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</si>
  <si>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</si>
  <si>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</si>
  <si>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</si>
  <si>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</si>
  <si>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</si>
  <si>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</si>
  <si>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</si>
  <si>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</si>
  <si>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</si>
  <si>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</si>
  <si>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</si>
  <si>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</si>
  <si>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</si>
  <si>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</si>
  <si>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</si>
  <si>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</si>
  <si>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</si>
  <si>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</si>
  <si>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</si>
  <si>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</si>
  <si>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</si>
  <si>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</si>
  <si>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</si>
  <si>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</si>
  <si>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</si>
  <si>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</si>
  <si>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</si>
  <si>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</si>
  <si>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</si>
  <si>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</si>
  <si>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</si>
  <si>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</si>
  <si>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</si>
  <si>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</si>
  <si>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</si>
  <si>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</si>
  <si>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</si>
  <si>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</si>
  <si>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</si>
  <si>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</si>
  <si>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</si>
  <si>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</si>
  <si>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</si>
  <si>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</si>
  <si>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</si>
  <si>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</si>
  <si>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</si>
  <si>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</si>
  <si>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</si>
  <si>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</si>
  <si>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</si>
  <si>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</si>
  <si>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</si>
  <si>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</si>
  <si>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</si>
  <si>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</si>
  <si>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</si>
  <si>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</si>
  <si>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</si>
  <si>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</si>
  <si>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</si>
  <si>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</si>
  <si>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</si>
  <si>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</si>
  <si>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</si>
  <si>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</si>
  <si>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</si>
  <si>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</si>
  <si>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</si>
  <si>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</si>
  <si>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</si>
  <si>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</si>
  <si>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</si>
  <si>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</si>
  <si>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</si>
  <si>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</si>
  <si>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</si>
  <si>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</si>
  <si>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</si>
  <si>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</si>
  <si>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</si>
  <si>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</si>
  <si>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</si>
  <si>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</si>
  <si>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</si>
  <si>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</si>
  <si>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</si>
  <si>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</si>
  <si>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</si>
  <si>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</si>
  <si>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</si>
  <si>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</si>
  <si>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</si>
  <si>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</si>
  <si>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</si>
  <si>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</si>
  <si>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</si>
  <si>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</si>
  <si>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</si>
  <si>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</si>
  <si>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</si>
  <si>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</si>
  <si>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</si>
  <si>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</si>
  <si>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</si>
  <si>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</si>
  <si>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</si>
  <si>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</si>
  <si>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</si>
  <si>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</si>
  <si>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</si>
  <si>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</si>
  <si>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</si>
  <si>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</si>
  <si>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</si>
  <si>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</si>
  <si>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</si>
  <si>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</si>
  <si>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</si>
  <si>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</si>
  <si>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</si>
  <si>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</si>
  <si>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</si>
  <si>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</si>
  <si>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</si>
  <si>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</si>
  <si>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</si>
  <si>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</si>
  <si>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</si>
  <si>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</si>
  <si>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</si>
  <si>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</si>
  <si>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</si>
  <si>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</si>
  <si>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</si>
  <si>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</si>
  <si>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</si>
  <si>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</si>
  <si>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</si>
  <si>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</si>
  <si>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</si>
  <si>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</si>
  <si>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</si>
  <si>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</si>
  <si>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</si>
  <si>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</si>
  <si>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</si>
  <si>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</si>
  <si>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</si>
  <si>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</si>
  <si>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</si>
  <si>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</si>
  <si>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</si>
  <si>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</si>
  <si>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</si>
  <si>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</si>
  <si>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</si>
  <si>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</si>
  <si>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</si>
  <si>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</si>
  <si>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</si>
  <si>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</si>
  <si>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</si>
  <si>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</si>
  <si>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</si>
  <si>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</si>
  <si>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</si>
  <si>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</si>
  <si>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</si>
  <si>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</si>
  <si>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</si>
  <si>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</si>
  <si>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</si>
  <si>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</si>
  <si>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</si>
  <si>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</si>
  <si>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</si>
  <si>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</si>
  <si>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</si>
  <si>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</si>
  <si>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</si>
  <si>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</si>
  <si>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</si>
  <si>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</si>
  <si>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</si>
  <si>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</si>
  <si>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</si>
  <si>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</si>
  <si>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</si>
  <si>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</si>
  <si>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</si>
  <si>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</si>
  <si>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</si>
  <si>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</si>
  <si>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</si>
  <si>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</si>
  <si>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</si>
  <si>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</si>
  <si>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</si>
  <si>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</si>
  <si>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</si>
  <si>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</si>
  <si>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</si>
  <si>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</si>
  <si>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</si>
  <si>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</si>
  <si>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</si>
  <si>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</si>
  <si>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</si>
  <si>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</si>
  <si>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</si>
  <si>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</si>
  <si>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</si>
  <si>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</si>
  <si>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</si>
  <si>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</si>
  <si>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</si>
  <si>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</si>
  <si>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</si>
  <si>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</si>
  <si>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</si>
  <si>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</si>
  <si>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</si>
  <si>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</si>
  <si>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</si>
  <si>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</si>
  <si>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</si>
  <si>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</si>
  <si>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</si>
  <si>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</si>
  <si>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</si>
  <si>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</si>
  <si>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</si>
  <si>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</si>
  <si>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</si>
  <si>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</si>
  <si>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</si>
  <si>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</si>
  <si>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</si>
  <si>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</si>
  <si>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</si>
  <si>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</si>
  <si>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</si>
  <si>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</si>
  <si>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</si>
  <si>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</si>
  <si>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</si>
  <si>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</si>
  <si>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</si>
  <si>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</si>
  <si>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</si>
  <si>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</si>
  <si>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</si>
  <si>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</si>
  <si>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</si>
  <si>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</si>
  <si>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</si>
  <si>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</si>
  <si>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</si>
  <si>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</si>
  <si>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</si>
  <si>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</si>
  <si>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</si>
  <si>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</si>
  <si>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</si>
  <si>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</si>
  <si>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</si>
  <si>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</si>
  <si>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</si>
  <si>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</si>
  <si>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</si>
  <si>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</si>
  <si>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</si>
  <si>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</si>
  <si>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</si>
  <si>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</si>
  <si>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</si>
  <si>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</si>
  <si>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</si>
  <si>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</si>
  <si>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</si>
  <si>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</si>
  <si>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</si>
  <si>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</si>
  <si>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</si>
  <si>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</si>
  <si>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</si>
  <si>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</si>
  <si>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</si>
  <si>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</si>
  <si>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</si>
  <si>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</si>
  <si>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</si>
  <si>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</si>
  <si>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</si>
  <si>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</si>
  <si>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</si>
  <si>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</si>
  <si>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</si>
  <si>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</si>
  <si>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</si>
  <si>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</si>
  <si>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</si>
  <si>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</si>
  <si>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</si>
  <si>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</si>
  <si>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</si>
  <si>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</si>
  <si>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</si>
  <si>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</si>
  <si>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</si>
  <si>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</si>
  <si>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</si>
  <si>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</si>
  <si>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</si>
  <si>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</si>
  <si>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</si>
  <si>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</si>
  <si>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</si>
  <si>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</si>
  <si>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</si>
  <si>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</si>
  <si>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</si>
  <si>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</si>
  <si>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</si>
  <si>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</si>
  <si>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</si>
  <si>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</si>
  <si>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</si>
  <si>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</si>
  <si>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</si>
  <si>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</si>
  <si>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</si>
  <si>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</si>
  <si>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</si>
  <si>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</si>
  <si>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</si>
  <si>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</si>
  <si>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</si>
  <si>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</si>
  <si>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</si>
  <si>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</si>
  <si>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</si>
  <si>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</si>
  <si>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</si>
  <si>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</si>
  <si>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</si>
  <si>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</si>
  <si>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</si>
  <si>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</si>
  <si>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</si>
  <si>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</si>
  <si>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</si>
  <si>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</si>
  <si>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</si>
  <si>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</si>
  <si>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</si>
  <si>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</si>
  <si>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</si>
  <si>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</si>
  <si>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</si>
  <si>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</si>
  <si>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</si>
  <si>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</si>
  <si>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</si>
  <si>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</si>
  <si>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</si>
  <si>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</si>
  <si>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</si>
  <si>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</si>
  <si>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</si>
  <si>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</si>
  <si>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</si>
  <si>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</si>
  <si>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</si>
  <si>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</si>
  <si>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</si>
  <si>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</si>
  <si>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</si>
  <si>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</si>
  <si>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</si>
  <si>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</si>
  <si>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</si>
  <si>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</si>
  <si>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</si>
  <si>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</si>
  <si>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</si>
  <si>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</si>
  <si>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</si>
  <si>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</si>
  <si>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</si>
  <si>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</si>
  <si>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</si>
  <si>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</si>
  <si>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</si>
  <si>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</si>
  <si>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</si>
  <si>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</si>
  <si>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</si>
  <si>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</si>
  <si>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</si>
  <si>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</si>
  <si>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</si>
  <si>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</si>
  <si>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</si>
  <si>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</si>
  <si>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</si>
  <si>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</si>
  <si>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</si>
  <si>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</si>
  <si>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</si>
  <si>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</si>
  <si>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</si>
  <si>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</si>
  <si>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</si>
  <si>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</si>
  <si>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</si>
  <si>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</si>
  <si>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</si>
  <si>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</si>
  <si>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</si>
  <si>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</si>
  <si>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</si>
  <si>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</si>
  <si>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</si>
  <si>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</si>
  <si>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</si>
  <si>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</si>
  <si>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</si>
  <si>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</si>
  <si>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</si>
  <si>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</si>
  <si>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</si>
  <si>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</si>
  <si>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</si>
  <si>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</si>
  <si>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</si>
  <si>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</si>
  <si>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</si>
  <si>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</si>
  <si>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</si>
  <si>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</si>
  <si>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</si>
  <si>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</si>
  <si>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</si>
  <si>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</si>
  <si>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</si>
  <si>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</si>
  <si>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</si>
  <si>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</si>
  <si>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</si>
  <si>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</si>
  <si>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</si>
  <si>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</si>
  <si>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</si>
  <si>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</si>
  <si>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</si>
  <si>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</si>
  <si>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</si>
  <si>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</si>
  <si>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</si>
  <si>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</si>
  <si>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</si>
  <si>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</si>
  <si>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</si>
  <si>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</si>
  <si>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</si>
  <si>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</si>
  <si>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</si>
  <si>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</si>
  <si>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</si>
  <si>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</si>
  <si>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</si>
  <si>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</si>
  <si>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</si>
  <si>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</si>
  <si>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</si>
  <si>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</si>
  <si>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</si>
  <si>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</si>
  <si>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</si>
  <si>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</si>
  <si>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</si>
  <si>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</si>
  <si>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</si>
  <si>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</si>
  <si>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</si>
  <si>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</si>
  <si>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</si>
  <si>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</si>
  <si>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</si>
  <si>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</si>
  <si>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</si>
  <si>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</si>
  <si>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</si>
  <si>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</si>
  <si>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</si>
  <si>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</si>
  <si>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</si>
  <si>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</si>
  <si>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</si>
  <si>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</si>
  <si>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</si>
  <si>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</si>
  <si>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</si>
  <si>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</si>
  <si>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</si>
  <si>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</si>
  <si>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</si>
  <si>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</si>
  <si>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</si>
  <si>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</si>
  <si>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</si>
  <si>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</si>
  <si>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</si>
  <si>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</si>
  <si>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</si>
  <si>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</si>
  <si>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</si>
  <si>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</si>
  <si>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</si>
  <si>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</si>
  <si>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</si>
  <si>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</si>
  <si>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</si>
  <si>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</si>
  <si>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</si>
  <si>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</si>
  <si>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</si>
  <si>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</si>
  <si>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</si>
  <si>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</si>
  <si>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</si>
  <si>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</si>
  <si>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</si>
  <si>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</si>
  <si>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</si>
  <si>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</si>
  <si>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</si>
  <si>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</si>
  <si>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</si>
  <si>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</si>
  <si>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</si>
  <si>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</si>
  <si>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</si>
  <si>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</si>
  <si>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</si>
  <si>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</si>
  <si>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</si>
  <si>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</si>
  <si>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</si>
  <si>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</si>
  <si>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</si>
  <si>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</si>
  <si>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</si>
  <si>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</si>
  <si>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</si>
  <si>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</si>
  <si>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</si>
  <si>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</si>
  <si>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</si>
  <si>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</si>
  <si>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</si>
  <si>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</si>
  <si>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</si>
  <si>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</si>
  <si>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</si>
  <si>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</si>
  <si>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</si>
  <si>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</si>
  <si>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</si>
  <si>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</si>
  <si>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</si>
  <si>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</si>
  <si>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</si>
  <si>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</si>
  <si>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</si>
  <si>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</si>
  <si>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</si>
  <si>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</si>
  <si>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</si>
  <si>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</si>
  <si>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</si>
  <si>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</si>
  <si>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</si>
  <si>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</si>
  <si>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</si>
  <si>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</si>
  <si>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</si>
  <si>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</si>
  <si>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</si>
  <si>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</si>
  <si>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</si>
  <si>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</si>
  <si>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</si>
  <si>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</si>
  <si>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</si>
  <si>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</si>
  <si>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</si>
  <si>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</si>
  <si>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</si>
  <si>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</si>
  <si>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</si>
  <si>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</si>
  <si>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</si>
  <si>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</si>
  <si>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</si>
  <si>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</si>
  <si>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</si>
  <si>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</si>
  <si>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</si>
  <si>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</si>
  <si>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</si>
  <si>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</si>
  <si>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</si>
  <si>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</si>
  <si>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</si>
  <si>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</si>
  <si>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</si>
  <si>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</si>
  <si>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</si>
  <si>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</si>
  <si>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</si>
  <si>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</si>
  <si>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</si>
  <si>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</si>
  <si>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</si>
  <si>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</si>
  <si>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</si>
  <si>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</si>
  <si>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</si>
  <si>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</si>
  <si>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</si>
  <si>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</si>
  <si>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</si>
  <si>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</si>
  <si>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</si>
  <si>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</si>
  <si>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</si>
  <si>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</si>
  <si>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</si>
  <si>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</si>
  <si>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</si>
  <si>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</si>
  <si>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</si>
  <si>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</si>
  <si>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</si>
  <si>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</si>
  <si>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</si>
  <si>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</si>
  <si>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</si>
  <si>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</si>
  <si>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</si>
  <si>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</si>
  <si>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</si>
  <si>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</si>
  <si>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</si>
  <si>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</si>
  <si>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</si>
  <si>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</si>
  <si>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</si>
  <si>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</si>
  <si>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</si>
  <si>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</si>
  <si>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</si>
  <si>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</si>
  <si>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</si>
  <si>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</si>
  <si>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</si>
  <si>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</si>
  <si>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</si>
  <si>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</si>
  <si>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</si>
  <si>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</si>
  <si>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</si>
  <si>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</si>
  <si>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</si>
  <si>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</si>
  <si>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</si>
  <si>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</si>
  <si>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</si>
  <si>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</si>
  <si>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</si>
  <si>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</si>
  <si>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</si>
  <si>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</si>
  <si>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</si>
  <si>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</si>
  <si>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</si>
  <si>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</si>
  <si>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</si>
  <si>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</si>
  <si>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</si>
  <si>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</si>
  <si>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</si>
  <si>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</si>
  <si>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</si>
  <si>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</si>
  <si>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</si>
  <si>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</si>
  <si>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</si>
  <si>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</si>
  <si>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</si>
  <si>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</si>
  <si>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</si>
  <si>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</si>
  <si>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</si>
  <si>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</si>
  <si>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</si>
  <si>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</si>
  <si>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</si>
  <si>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</si>
  <si>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</si>
  <si>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</si>
  <si>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</si>
  <si>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</si>
  <si>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</si>
  <si>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</si>
  <si>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</si>
  <si>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</si>
  <si>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</si>
  <si>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</si>
  <si>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</si>
  <si>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</si>
  <si>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</si>
  <si>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</si>
  <si>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</si>
  <si>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</si>
  <si>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</si>
  <si>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</si>
  <si>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</si>
  <si>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</si>
  <si>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</si>
  <si>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</si>
  <si>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</si>
  <si>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</si>
  <si>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</si>
  <si>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</si>
  <si>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</si>
  <si>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</si>
  <si>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</si>
  <si>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</si>
  <si>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</si>
  <si>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</si>
  <si>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</si>
  <si>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</si>
  <si>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</si>
  <si>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</si>
  <si>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</si>
  <si>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</si>
  <si>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</si>
  <si>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</si>
  <si>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</si>
  <si>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</si>
  <si>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</si>
  <si>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</si>
  <si>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</si>
  <si>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</si>
  <si>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</si>
  <si>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</si>
  <si>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</si>
  <si>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</si>
  <si>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</si>
  <si>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</si>
  <si>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</si>
  <si>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</si>
  <si>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</si>
  <si>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</si>
  <si>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</si>
  <si>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</si>
  <si>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</si>
  <si>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</si>
  <si>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</si>
  <si>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</si>
  <si>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</si>
  <si>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</si>
  <si>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</si>
  <si>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</si>
  <si>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</si>
  <si>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</si>
  <si>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</si>
  <si>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</si>
  <si>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</si>
  <si>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</si>
  <si>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</si>
  <si>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</si>
  <si>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</si>
  <si>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</si>
  <si>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</si>
  <si>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</si>
  <si>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</si>
  <si>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</si>
  <si>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</si>
  <si>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</si>
  <si>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</si>
  <si>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</si>
  <si>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</si>
  <si>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</si>
  <si>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</si>
  <si>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</si>
  <si>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</si>
  <si>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</si>
  <si>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</si>
  <si>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</si>
  <si>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</si>
  <si>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</si>
  <si>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</si>
  <si>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</si>
  <si>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</si>
  <si>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</si>
  <si>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</si>
  <si>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</si>
  <si>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</si>
  <si>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</si>
  <si>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</si>
  <si>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</si>
  <si>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</si>
  <si>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</si>
  <si>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</si>
  <si>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</si>
  <si>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</si>
  <si>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</si>
  <si>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</si>
  <si>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</si>
  <si>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</si>
  <si>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</si>
  <si>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</si>
  <si>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</si>
  <si>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</si>
  <si>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</si>
  <si>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</si>
  <si>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</si>
  <si>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</si>
  <si>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</si>
  <si>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</si>
  <si>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</si>
  <si>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</si>
  <si>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</si>
  <si>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</si>
  <si>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</si>
  <si>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</si>
  <si>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</si>
  <si>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</si>
  <si>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</si>
  <si>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</si>
  <si>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</si>
  <si>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</si>
  <si>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</si>
  <si>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</si>
  <si>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</si>
  <si>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</si>
  <si>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</si>
  <si>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</si>
  <si>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</si>
  <si>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</si>
  <si>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</si>
  <si>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</si>
  <si>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</si>
  <si>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</si>
  <si>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</si>
  <si>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</si>
  <si>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</si>
  <si>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</si>
  <si>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</si>
  <si>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</si>
  <si>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</si>
  <si>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</si>
  <si>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</si>
  <si>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</si>
  <si>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</si>
  <si>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</si>
  <si>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</si>
  <si>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</si>
  <si>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</si>
  <si>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</si>
  <si>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</si>
  <si>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</si>
  <si>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</si>
  <si>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</si>
  <si>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</si>
  <si>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</si>
  <si>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</si>
  <si>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</si>
  <si>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</si>
  <si>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</si>
  <si>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</si>
  <si>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</si>
  <si>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</si>
  <si>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</si>
  <si>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</si>
  <si>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</si>
  <si>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</si>
  <si>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</si>
  <si>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</si>
  <si>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</si>
  <si>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</si>
  <si>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</si>
  <si>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</si>
  <si>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</si>
  <si>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</si>
  <si>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</si>
  <si>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</si>
  <si>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</si>
  <si>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</si>
  <si>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</si>
  <si>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</si>
  <si>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</si>
  <si>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</si>
  <si>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</si>
  <si>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</si>
  <si>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</si>
  <si>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</si>
  <si>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</si>
  <si>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</si>
  <si>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</si>
  <si>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</si>
  <si>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</si>
  <si>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</si>
  <si>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</si>
  <si>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</si>
  <si>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</si>
  <si>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</si>
  <si>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</si>
  <si>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</si>
  <si>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</si>
  <si>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</si>
  <si>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</si>
  <si>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</si>
  <si>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</si>
  <si>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</si>
  <si>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</si>
  <si>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</si>
  <si>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</si>
  <si>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</si>
  <si>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</si>
  <si>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</si>
  <si>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</si>
  <si>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</si>
  <si>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</si>
  <si>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</si>
  <si>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</si>
  <si>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</si>
  <si>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</si>
  <si>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</si>
  <si>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</si>
  <si>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</si>
  <si>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</si>
  <si>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</si>
  <si>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</si>
  <si>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</si>
  <si>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</si>
  <si>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</si>
  <si>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</si>
  <si>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</si>
  <si>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</si>
  <si>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</si>
  <si>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</si>
  <si>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</si>
  <si>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</si>
  <si>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</si>
  <si>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</si>
  <si>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</si>
  <si>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</si>
  <si>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</si>
  <si>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</si>
  <si>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</si>
  <si>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</si>
  <si>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</si>
  <si>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</si>
  <si>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</si>
  <si>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</si>
  <si>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</si>
  <si>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</si>
  <si>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</si>
  <si>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</si>
  <si>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</si>
  <si>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</si>
  <si>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</si>
  <si>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</si>
  <si>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</si>
  <si>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</si>
  <si>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</si>
  <si>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</si>
  <si>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</si>
  <si>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</si>
  <si>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</si>
  <si>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</si>
  <si>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</si>
  <si>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</si>
  <si>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</si>
  <si>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</si>
  <si>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</si>
  <si>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</si>
  <si>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</si>
  <si>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</si>
  <si>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</si>
  <si>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</si>
  <si>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</si>
  <si>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</si>
  <si>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</si>
  <si>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</si>
  <si>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</si>
  <si>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</si>
  <si>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</si>
  <si>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</si>
  <si>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</si>
  <si>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</si>
  <si>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</si>
  <si>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</si>
  <si>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</si>
  <si>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</si>
  <si>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</si>
  <si>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</si>
  <si>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</si>
  <si>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</si>
  <si>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</si>
  <si>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</si>
  <si>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</si>
  <si>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</si>
  <si>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</si>
  <si>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</si>
  <si>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</si>
  <si>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</si>
  <si>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</si>
  <si>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</si>
  <si>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</si>
  <si>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</si>
  <si>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</si>
  <si>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</si>
  <si>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</si>
  <si>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</si>
  <si>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</si>
  <si>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</si>
  <si>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</si>
  <si>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</si>
  <si>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</si>
  <si>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</si>
  <si>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</si>
  <si>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</si>
  <si>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</si>
  <si>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</si>
  <si>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</si>
  <si>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</si>
  <si>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</si>
  <si>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</si>
  <si>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</si>
  <si>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</si>
  <si>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</si>
  <si>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</si>
  <si>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</si>
  <si>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</si>
  <si>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</si>
  <si>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</si>
  <si>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</si>
  <si>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</si>
  <si>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</si>
  <si>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</si>
  <si>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</si>
  <si>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</si>
  <si>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</si>
  <si>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</si>
  <si>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</si>
  <si>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</si>
  <si>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</si>
  <si>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</si>
  <si>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</si>
  <si>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</si>
  <si>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</si>
  <si>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</si>
  <si>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</si>
  <si>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</si>
  <si>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</si>
  <si>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</si>
  <si>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</si>
  <si>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</si>
  <si>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</si>
  <si>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</si>
  <si>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</si>
  <si>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</si>
  <si>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</si>
  <si>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</si>
  <si>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</si>
  <si>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</si>
  <si>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</si>
  <si>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</si>
  <si>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</si>
  <si>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</si>
  <si>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</si>
  <si>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</si>
  <si>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</si>
  <si>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</si>
  <si>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</si>
  <si>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</si>
  <si>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</si>
  <si>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</si>
  <si>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</si>
  <si>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</si>
  <si>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</si>
  <si>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</si>
  <si>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</si>
  <si>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</si>
  <si>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</si>
  <si>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</si>
  <si>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</si>
  <si>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</si>
  <si>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</si>
  <si>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</si>
  <si>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</si>
  <si>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</si>
  <si>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</si>
  <si>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</si>
  <si>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</si>
  <si>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</si>
  <si>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</si>
  <si>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</si>
  <si>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</si>
  <si>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</si>
  <si>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</si>
  <si>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</si>
  <si>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</si>
  <si>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</si>
  <si>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</si>
  <si>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</si>
  <si>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</si>
  <si>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</si>
  <si>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</si>
  <si>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</si>
  <si>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</si>
  <si>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</si>
  <si>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</si>
  <si>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</si>
  <si>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</si>
  <si>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</si>
  <si>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</si>
  <si>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</si>
  <si>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</si>
  <si>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</si>
  <si>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</si>
  <si>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</si>
  <si>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</si>
  <si>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</si>
  <si>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</si>
  <si>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</si>
  <si>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</si>
  <si>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</si>
  <si>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</si>
  <si>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</si>
  <si>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</si>
  <si>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</si>
  <si>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</si>
  <si>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</si>
  <si>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</si>
  <si>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</si>
  <si>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</si>
  <si>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</si>
  <si>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</si>
  <si>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</si>
  <si>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</si>
  <si>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</si>
  <si>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</si>
  <si>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</si>
  <si>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</si>
  <si>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</si>
  <si>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</si>
  <si>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</si>
  <si>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</si>
  <si>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</si>
  <si>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</si>
  <si>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</si>
  <si>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</si>
  <si>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</si>
  <si>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</si>
  <si>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</si>
  <si>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</si>
  <si>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</si>
  <si>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</si>
  <si>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</si>
  <si>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</si>
  <si>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</si>
  <si>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</si>
  <si>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</si>
  <si>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</si>
  <si>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</si>
  <si>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</si>
  <si>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</si>
  <si>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</si>
  <si>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</si>
  <si>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</si>
  <si>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</si>
  <si>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</si>
  <si>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</si>
  <si>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</si>
  <si>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</si>
  <si>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</si>
  <si>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</si>
  <si>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</si>
  <si>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</si>
  <si>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</si>
  <si>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</si>
  <si>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</si>
  <si>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</si>
  <si>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</si>
  <si>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</si>
  <si>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</si>
  <si>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</si>
  <si>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</si>
  <si>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</si>
  <si>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</si>
  <si>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</si>
  <si>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</si>
  <si>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</si>
  <si>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</si>
  <si>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</si>
  <si>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</si>
  <si>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</si>
  <si>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</si>
  <si>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</si>
  <si>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</si>
  <si>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</si>
  <si>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</si>
  <si>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</si>
  <si>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</si>
  <si>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</si>
  <si>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</si>
  <si>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</si>
  <si>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</si>
  <si>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</si>
  <si>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</si>
  <si>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</si>
  <si>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</si>
  <si>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</si>
  <si>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</si>
  <si>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</si>
  <si>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</si>
  <si>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</si>
  <si>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</si>
  <si>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</si>
  <si>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</si>
  <si>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</si>
  <si>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</si>
  <si>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</si>
  <si>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</si>
  <si>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</si>
  <si>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</si>
  <si>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</si>
  <si>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</si>
  <si>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</si>
  <si>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</si>
  <si>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</si>
  <si>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</si>
  <si>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</si>
  <si>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</si>
  <si>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</si>
  <si>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</si>
  <si>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</si>
  <si>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</si>
  <si>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</si>
  <si>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</si>
  <si>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</si>
  <si>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</si>
  <si>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</si>
  <si>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</si>
  <si>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</si>
  <si>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</si>
  <si>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</si>
  <si>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</si>
  <si>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</si>
  <si>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</si>
  <si>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</si>
  <si>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</si>
  <si>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</si>
  <si>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</si>
  <si>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</si>
  <si>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</si>
  <si>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</si>
  <si>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</si>
  <si>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</si>
  <si>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</si>
  <si>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</si>
  <si>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</si>
  <si>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</si>
  <si>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</si>
  <si>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</si>
  <si>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</si>
  <si>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</si>
  <si>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</si>
  <si>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</si>
  <si>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</si>
  <si>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</si>
  <si>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</si>
  <si>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</si>
  <si>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</si>
  <si>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</si>
  <si>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</si>
  <si>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</si>
  <si>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</si>
  <si>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</si>
  <si>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</si>
  <si>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</si>
  <si>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</si>
  <si>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</si>
  <si>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</si>
  <si>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</si>
  <si>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</si>
  <si>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</si>
  <si>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</si>
  <si>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</si>
  <si>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</si>
  <si>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</si>
  <si>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</si>
  <si>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</si>
  <si>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</si>
  <si>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</si>
  <si>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</si>
  <si>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</si>
  <si>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</si>
  <si>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</si>
  <si>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</si>
  <si>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</si>
  <si>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</si>
  <si>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</si>
  <si>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</si>
  <si>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</si>
  <si>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</si>
  <si>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</si>
  <si>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</si>
  <si>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</si>
  <si>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</si>
  <si>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</si>
  <si>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</si>
  <si>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</si>
  <si>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</si>
  <si>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</si>
  <si>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</si>
  <si>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</si>
  <si>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</si>
  <si>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</si>
  <si>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</si>
  <si>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</si>
  <si>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</si>
  <si>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</si>
  <si>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</si>
  <si>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</si>
  <si>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</si>
  <si>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</si>
  <si>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</si>
  <si>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</si>
  <si>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</si>
  <si>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</si>
  <si>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</si>
  <si>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</si>
  <si>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</si>
  <si>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</si>
  <si>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</si>
  <si>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</si>
  <si>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</si>
  <si>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</si>
  <si>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</si>
  <si>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</si>
  <si>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</si>
  <si>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</si>
  <si>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</si>
  <si>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</si>
  <si>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</si>
  <si>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</si>
  <si>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</si>
  <si>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</si>
  <si>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</si>
  <si>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</si>
  <si>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</si>
  <si>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</si>
  <si>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</si>
  <si>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</si>
  <si>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</si>
  <si>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</si>
  <si>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</si>
  <si>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</si>
  <si>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</si>
  <si>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</si>
  <si>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</si>
  <si>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</si>
  <si>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</si>
  <si>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</si>
  <si>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</si>
  <si>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</si>
  <si>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</si>
  <si>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</si>
  <si>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</si>
  <si>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</si>
  <si>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</si>
  <si>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</si>
  <si>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</si>
  <si>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</si>
  <si>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</si>
  <si>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</si>
  <si>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</si>
  <si>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</si>
  <si>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</si>
  <si>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</si>
  <si>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</si>
  <si>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</si>
  <si>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</si>
  <si>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</si>
  <si>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</si>
  <si>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</si>
  <si>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</si>
  <si>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</si>
  <si>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</si>
  <si>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</si>
  <si>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</si>
  <si>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</si>
  <si>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</si>
  <si>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</si>
  <si>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</si>
  <si>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</si>
  <si>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</si>
  <si>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</si>
  <si>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</si>
  <si>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</si>
  <si>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</si>
  <si>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</si>
  <si>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</si>
  <si>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</si>
  <si>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</si>
  <si>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</si>
  <si>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</si>
  <si>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</si>
  <si>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</si>
  <si>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</si>
  <si>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</si>
  <si>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</si>
  <si>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</si>
  <si>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</si>
  <si>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</si>
  <si>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</si>
  <si>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</si>
  <si>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</si>
  <si>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</si>
  <si>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</si>
  <si>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</si>
  <si>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</si>
  <si>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</si>
  <si>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</si>
  <si>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</si>
  <si>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</si>
  <si>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</si>
  <si>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</si>
  <si>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</si>
  <si>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</si>
  <si>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</si>
  <si>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</si>
  <si>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</si>
  <si>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</si>
  <si>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</si>
  <si>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</si>
  <si>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</si>
  <si>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</si>
  <si>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</si>
  <si>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</si>
  <si>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</si>
  <si>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</si>
  <si>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</si>
  <si>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</si>
  <si>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</si>
  <si>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</si>
  <si>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</si>
  <si>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</si>
  <si>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</si>
  <si>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</si>
  <si>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</si>
  <si>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</si>
  <si>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</si>
  <si>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</si>
  <si>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</si>
  <si>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</si>
  <si>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</si>
  <si>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</si>
  <si>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</si>
  <si>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</si>
  <si>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</si>
  <si>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</si>
  <si>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</si>
  <si>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</si>
  <si>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</si>
  <si>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</si>
  <si>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</si>
  <si>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</si>
  <si>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</si>
  <si>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</si>
  <si>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</si>
  <si>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</si>
  <si>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</si>
  <si>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</si>
  <si>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</si>
  <si>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</si>
  <si>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</si>
  <si>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</si>
  <si>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</si>
  <si>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</si>
  <si>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</si>
  <si>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</si>
  <si>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</si>
  <si>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</si>
  <si>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</si>
  <si>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</si>
  <si>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</si>
  <si>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</si>
  <si>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</si>
  <si>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</si>
  <si>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</si>
  <si>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</si>
  <si>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</si>
  <si>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</si>
  <si>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</si>
  <si>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</si>
  <si>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</si>
  <si>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</si>
  <si>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</si>
  <si>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</si>
  <si>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</si>
  <si>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</si>
  <si>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</si>
  <si>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</si>
  <si>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</si>
  <si>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</si>
  <si>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</si>
  <si>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</si>
  <si>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</si>
  <si>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</si>
  <si>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</si>
  <si>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</si>
  <si>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</si>
  <si>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</si>
  <si>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</si>
  <si>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</si>
  <si>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</si>
  <si>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</si>
  <si>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</si>
  <si>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</si>
  <si>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</si>
  <si>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</si>
  <si>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</si>
  <si>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</si>
  <si>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</si>
  <si>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</si>
  <si>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</si>
  <si>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</si>
  <si>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</si>
  <si>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</si>
  <si>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</si>
  <si>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</si>
  <si>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</si>
  <si>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</si>
  <si>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</si>
  <si>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</si>
  <si>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</si>
  <si>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</si>
  <si>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</si>
  <si>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</si>
  <si>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</si>
  <si>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</si>
  <si>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</si>
  <si>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</si>
  <si>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</si>
  <si>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</si>
  <si>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</si>
  <si>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</si>
  <si>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</si>
  <si>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</si>
  <si>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</si>
  <si>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</si>
  <si>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</si>
  <si>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</si>
  <si>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</si>
  <si>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</si>
  <si>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</si>
  <si>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</si>
  <si>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</si>
  <si>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</si>
  <si>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</si>
  <si>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</si>
  <si>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</si>
  <si>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</si>
  <si>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</si>
  <si>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</si>
  <si>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</si>
  <si>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</si>
  <si>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</si>
  <si>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</si>
  <si>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</si>
  <si>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</si>
  <si>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</si>
  <si>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</si>
  <si>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</si>
  <si>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</si>
  <si>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</si>
  <si>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</si>
  <si>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</si>
  <si>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</si>
  <si>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</si>
  <si>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</si>
  <si>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</si>
  <si>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</si>
  <si>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</si>
  <si>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</si>
  <si>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</si>
  <si>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</si>
  <si>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</si>
  <si>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</si>
  <si>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</si>
  <si>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</si>
  <si>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</si>
  <si>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</si>
  <si>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</si>
  <si>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</si>
  <si>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</si>
  <si>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</si>
  <si>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</si>
  <si>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</si>
  <si>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</si>
  <si>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</si>
  <si>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</si>
  <si>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</si>
  <si>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</si>
  <si>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</si>
  <si>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</si>
  <si>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</si>
  <si>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</si>
  <si>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</si>
  <si>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</si>
  <si>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</si>
  <si>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</si>
  <si>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</si>
  <si>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</si>
  <si>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</si>
  <si>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</si>
  <si>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</si>
  <si>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</si>
  <si>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</si>
  <si>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</si>
  <si>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</si>
  <si>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</si>
  <si>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</si>
  <si>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</si>
  <si>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</si>
  <si>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</si>
  <si>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</si>
  <si>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</si>
  <si>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</si>
  <si>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</si>
  <si>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</si>
  <si>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</si>
  <si>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</si>
  <si>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</si>
  <si>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</si>
  <si>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</si>
  <si>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</si>
  <si>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</si>
  <si>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</si>
  <si>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</si>
  <si>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</si>
  <si>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</si>
  <si>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</si>
  <si>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</si>
  <si>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</si>
  <si>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</si>
  <si>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</si>
  <si>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</si>
  <si>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</si>
  <si>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</si>
  <si>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</si>
  <si>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</si>
  <si>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</si>
  <si>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</si>
  <si>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</si>
  <si>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</si>
  <si>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</si>
  <si>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</si>
  <si>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</si>
  <si>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</si>
  <si>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</si>
  <si>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</si>
  <si>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</si>
  <si>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</si>
  <si>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</si>
  <si>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</si>
  <si>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</si>
  <si>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</si>
  <si>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</si>
  <si>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</si>
  <si>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</si>
  <si>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</si>
  <si>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</si>
  <si>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</si>
  <si>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</si>
  <si>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</si>
  <si>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</si>
  <si>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</si>
  <si>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</si>
  <si>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</si>
  <si>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</si>
  <si>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</si>
  <si>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</si>
  <si>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</si>
  <si>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</si>
  <si>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</si>
  <si>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</si>
  <si>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</si>
  <si>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</si>
  <si>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</si>
  <si>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</si>
  <si>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</si>
  <si>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</si>
  <si>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</si>
  <si>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</si>
  <si>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</si>
  <si>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</si>
  <si>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</si>
  <si>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</si>
  <si>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</si>
  <si>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</si>
  <si>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</si>
  <si>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</si>
  <si>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</si>
  <si>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</si>
  <si>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</si>
  <si>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</si>
  <si>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</si>
  <si>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</si>
  <si>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</si>
  <si>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</si>
  <si>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</si>
  <si>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</si>
  <si>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</si>
  <si>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</si>
  <si>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</si>
  <si>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</si>
  <si>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</si>
  <si>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</si>
  <si>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</si>
  <si>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</si>
  <si>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</si>
  <si>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</si>
  <si>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</si>
  <si>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</si>
  <si>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</si>
  <si>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</si>
  <si>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</si>
  <si>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</si>
  <si>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</si>
  <si>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</si>
  <si>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</si>
  <si>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</si>
  <si>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</si>
  <si>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</si>
  <si>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</si>
  <si>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</si>
  <si>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</si>
  <si>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</si>
  <si>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</si>
  <si>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</si>
  <si>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</si>
  <si>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</si>
  <si>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</si>
  <si>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</si>
  <si>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</si>
  <si>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</si>
  <si>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</si>
  <si>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</si>
  <si>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</si>
  <si>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</si>
  <si>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</si>
  <si>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</si>
  <si>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</si>
  <si>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</si>
  <si>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</si>
  <si>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</si>
  <si>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</si>
  <si>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</si>
  <si>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</si>
  <si>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</si>
  <si>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</si>
  <si>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</si>
  <si>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</si>
  <si>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</si>
  <si>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</si>
  <si>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</si>
  <si>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</si>
  <si>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</si>
  <si>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</si>
  <si>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</si>
  <si>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</si>
  <si>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</si>
  <si>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</si>
  <si>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</si>
  <si>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</si>
  <si>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</si>
  <si>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</si>
  <si>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</si>
  <si>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</si>
  <si>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</si>
  <si>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</si>
  <si>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</si>
  <si>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</si>
  <si>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</si>
  <si>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</si>
  <si>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</si>
  <si>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</si>
  <si>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</si>
  <si>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</si>
  <si>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</si>
  <si>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</si>
  <si>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</si>
  <si>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</si>
  <si>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</si>
  <si>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</si>
  <si>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</si>
  <si>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</si>
  <si>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</si>
  <si>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</si>
  <si>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</si>
  <si>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</si>
  <si>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</si>
  <si>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</si>
  <si>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</si>
  <si>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</si>
  <si>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</si>
  <si>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</si>
  <si>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</si>
  <si>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</si>
  <si>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</si>
  <si>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</si>
  <si>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</si>
  <si>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</si>
  <si>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</si>
  <si>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</si>
  <si>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</si>
  <si>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</si>
  <si>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</si>
  <si>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</si>
  <si>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</si>
  <si>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</si>
  <si>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</si>
  <si>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</si>
  <si>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</si>
  <si>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</si>
  <si>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</si>
  <si>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</si>
  <si>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</si>
  <si>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</si>
  <si>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</si>
  <si>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</si>
  <si>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</si>
  <si>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</si>
  <si>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</si>
  <si>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</si>
  <si>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</si>
  <si>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</si>
  <si>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</si>
  <si>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</si>
  <si>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</si>
  <si>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</si>
  <si>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</si>
  <si>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</si>
  <si>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</si>
  <si>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</si>
  <si>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</si>
  <si>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</si>
  <si>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</si>
  <si>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</si>
  <si>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</si>
  <si>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</si>
  <si>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</si>
  <si>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</si>
  <si>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</si>
  <si>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</si>
  <si>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</si>
  <si>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</si>
  <si>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</si>
  <si>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</si>
  <si>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</si>
  <si>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</si>
  <si>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</si>
  <si>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</si>
  <si>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</si>
  <si>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</si>
  <si>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</si>
  <si>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</si>
  <si>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</si>
  <si>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</si>
  <si>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</si>
  <si>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</si>
  <si>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</si>
  <si>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</si>
  <si>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</si>
  <si>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</si>
  <si>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</si>
  <si>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</si>
  <si>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</si>
  <si>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</si>
  <si>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</si>
  <si>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</si>
  <si>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</si>
  <si>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</si>
  <si>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</si>
  <si>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</si>
  <si>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</si>
  <si>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</si>
  <si>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</si>
  <si>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</si>
  <si>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</si>
  <si>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</si>
  <si>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</si>
  <si>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</si>
  <si>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</si>
  <si>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</si>
  <si>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</si>
  <si>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</si>
  <si>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</si>
  <si>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</si>
  <si>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</si>
  <si>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</si>
  <si>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</si>
  <si>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</si>
  <si>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</si>
  <si>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</si>
  <si>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</si>
  <si>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</si>
  <si>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</si>
  <si>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</si>
  <si>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</si>
  <si>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</si>
  <si>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</si>
  <si>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</si>
  <si>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</si>
  <si>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</si>
  <si>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</si>
  <si>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</si>
  <si>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</si>
  <si>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</si>
  <si>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</si>
  <si>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</si>
  <si>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</si>
  <si>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</si>
  <si>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</si>
  <si>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</si>
  <si>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</si>
  <si>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</si>
  <si>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</si>
  <si>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</si>
  <si>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</si>
  <si>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</si>
  <si>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</si>
  <si>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</si>
  <si>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</si>
  <si>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</si>
  <si>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</si>
  <si>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</si>
  <si>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</si>
  <si>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</si>
  <si>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</si>
  <si>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</si>
  <si>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</si>
  <si>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</si>
  <si>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</si>
  <si>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</si>
  <si>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</si>
  <si>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</si>
  <si>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</si>
  <si>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</si>
  <si>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</si>
  <si>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</si>
  <si>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</si>
  <si>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</si>
  <si>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</si>
  <si>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</si>
  <si>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</si>
  <si>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</si>
  <si>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</si>
  <si>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</si>
  <si>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</si>
  <si>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</si>
  <si>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</si>
  <si>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</si>
  <si>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</si>
  <si>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</si>
  <si>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</si>
  <si>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</si>
  <si>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</si>
  <si>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</si>
  <si>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</si>
  <si>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</si>
  <si>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</si>
  <si>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</si>
  <si>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</si>
  <si>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</si>
  <si>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</si>
  <si>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</si>
  <si>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</si>
  <si>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</si>
  <si>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</si>
  <si>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</si>
  <si>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</si>
  <si>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</si>
  <si>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</si>
  <si>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</si>
  <si>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</si>
  <si>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</si>
  <si>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</si>
  <si>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</si>
  <si>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</si>
  <si>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</si>
  <si>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</si>
  <si>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</si>
  <si>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</si>
  <si>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</si>
  <si>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</si>
  <si>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</si>
  <si>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</si>
  <si>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</si>
  <si>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</si>
  <si>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</si>
  <si>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</si>
  <si>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</si>
  <si>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</si>
  <si>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</si>
  <si>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</si>
  <si>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</si>
  <si>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</si>
  <si>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</si>
  <si>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</si>
  <si>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</si>
  <si>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</si>
  <si>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</si>
  <si>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</si>
  <si>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</si>
  <si>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</si>
  <si>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</si>
  <si>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</si>
  <si>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</si>
  <si>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</si>
  <si>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</si>
  <si>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</si>
  <si>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</si>
  <si>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</si>
  <si>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</si>
  <si>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</si>
  <si>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</si>
  <si>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</si>
  <si>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</si>
  <si>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</si>
  <si>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</si>
  <si>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</si>
  <si>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</si>
  <si>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</si>
  <si>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</si>
  <si>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</si>
  <si>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</si>
  <si>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</si>
  <si>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</si>
  <si>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</si>
  <si>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</si>
  <si>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</si>
  <si>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</si>
  <si>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</si>
  <si>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</si>
  <si>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</si>
  <si>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</si>
  <si>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</si>
  <si>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</si>
  <si>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</si>
  <si>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</si>
  <si>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</si>
  <si>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</si>
  <si>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</si>
  <si>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</si>
  <si>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</si>
  <si>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</si>
  <si>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</si>
  <si>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</si>
  <si>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</si>
  <si>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</si>
  <si>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</si>
  <si>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</si>
  <si>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</si>
  <si>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</si>
  <si>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</si>
  <si>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</si>
  <si>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</si>
  <si>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</si>
  <si>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</si>
  <si>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</si>
  <si>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</si>
  <si>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</si>
  <si>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</si>
  <si>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</si>
  <si>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</si>
  <si>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</si>
  <si>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</si>
  <si>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</si>
  <si>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</si>
  <si>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</si>
  <si>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</si>
  <si>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</si>
  <si>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</si>
  <si>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</si>
  <si>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</si>
  <si>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</si>
  <si>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</si>
  <si>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</si>
  <si>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</si>
  <si>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</si>
  <si>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</si>
  <si>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</si>
  <si>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</si>
  <si>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</si>
  <si>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</si>
  <si>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</si>
  <si>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</si>
  <si>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</si>
  <si>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</si>
  <si>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</si>
  <si>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</si>
  <si>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</si>
  <si>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</si>
  <si>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</si>
  <si>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</si>
  <si>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</si>
  <si>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</si>
  <si>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</si>
  <si>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</si>
  <si>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</si>
  <si>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</si>
  <si>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</si>
  <si>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</si>
  <si>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</si>
  <si>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</si>
  <si>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</si>
  <si>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</si>
  <si>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</si>
  <si>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</si>
  <si>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</si>
  <si>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</si>
  <si>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</si>
  <si>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</si>
  <si>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</si>
  <si>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</si>
  <si>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</si>
  <si>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</si>
  <si>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</si>
  <si>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</si>
  <si>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</si>
  <si>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</si>
  <si>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</si>
  <si>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</si>
  <si>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</si>
  <si>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</si>
  <si>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</si>
  <si>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</si>
  <si>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</si>
  <si>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</si>
  <si>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</si>
  <si>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</si>
  <si>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</si>
  <si>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</si>
  <si>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</si>
  <si>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</si>
  <si>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</si>
  <si>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</si>
  <si>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</si>
  <si>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</si>
  <si>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</si>
  <si>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</si>
  <si>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</si>
  <si>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</si>
  <si>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</si>
  <si>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</si>
  <si>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</si>
  <si>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</si>
  <si>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</si>
  <si>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</si>
  <si>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</si>
  <si>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</si>
  <si>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</si>
  <si>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</si>
  <si>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</si>
  <si>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</si>
  <si>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</si>
  <si>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</si>
  <si>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</si>
  <si>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</si>
  <si>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</si>
  <si>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</si>
  <si>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</si>
  <si>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</si>
  <si>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</si>
  <si>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</si>
  <si>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</si>
  <si>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</si>
  <si>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</si>
  <si>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</si>
  <si>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</si>
  <si>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</si>
  <si>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</si>
  <si>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</si>
  <si>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</si>
  <si>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</si>
  <si>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</si>
  <si>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</si>
  <si>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</si>
  <si>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</si>
  <si>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</si>
  <si>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</si>
  <si>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</si>
  <si>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</si>
  <si>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</si>
  <si>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</si>
  <si>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</si>
  <si>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</si>
  <si>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</si>
  <si>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</si>
  <si>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</si>
  <si>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</si>
  <si>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</si>
  <si>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</si>
  <si>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</si>
  <si>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</si>
  <si>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</si>
  <si>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</si>
  <si>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</si>
  <si>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</si>
  <si>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</si>
  <si>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</si>
  <si>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</si>
  <si>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</si>
  <si>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</si>
  <si>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</si>
  <si>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</si>
  <si>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</si>
  <si>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</si>
  <si>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</si>
  <si>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</si>
  <si>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</si>
  <si>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</si>
  <si>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</si>
  <si>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</si>
  <si>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</si>
  <si>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</si>
  <si>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</si>
  <si>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</si>
  <si>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</si>
  <si>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</si>
  <si>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</si>
  <si>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</si>
  <si>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</si>
  <si>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</si>
  <si>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</si>
  <si>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</si>
  <si>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</si>
  <si>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</si>
  <si>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</si>
  <si>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</si>
  <si>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</si>
  <si>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</si>
  <si>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</si>
  <si>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</si>
  <si>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</si>
  <si>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</si>
  <si>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</si>
  <si>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</si>
  <si>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</si>
  <si>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</si>
  <si>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</si>
  <si>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</si>
  <si>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</si>
  <si>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</si>
  <si>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</si>
  <si>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</si>
  <si>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</si>
  <si>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</si>
  <si>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</si>
  <si>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</si>
  <si>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</si>
  <si>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</si>
  <si>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</si>
  <si>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</si>
  <si>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</si>
  <si>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</si>
  <si>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</si>
  <si>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</si>
  <si>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</si>
  <si>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</si>
  <si>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</si>
  <si>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</si>
  <si>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</si>
  <si>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</si>
  <si>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</si>
  <si>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</si>
  <si>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</si>
  <si>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</si>
  <si>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</si>
  <si>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</si>
  <si>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</si>
  <si>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</si>
  <si>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</si>
  <si>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</si>
  <si>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</si>
  <si>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</si>
  <si>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</si>
  <si>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</si>
  <si>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</si>
  <si>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</si>
  <si>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</si>
  <si>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</si>
  <si>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</si>
  <si>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</si>
  <si>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</si>
  <si>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</si>
  <si>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</si>
  <si>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</si>
  <si>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</si>
  <si>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</si>
  <si>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</si>
  <si>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</si>
  <si>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</si>
  <si>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</si>
  <si>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</si>
  <si>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</si>
  <si>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</si>
  <si>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</si>
  <si>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</si>
  <si>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</si>
  <si>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</si>
  <si>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</si>
  <si>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</si>
  <si>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</si>
  <si>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</si>
  <si>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</si>
  <si>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</si>
  <si>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</si>
  <si>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</si>
  <si>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</si>
  <si>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</si>
  <si>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</si>
  <si>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</si>
  <si>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</si>
  <si>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</si>
  <si>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</si>
  <si>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</si>
  <si>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</si>
  <si>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</si>
  <si>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</si>
  <si>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</si>
  <si>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</si>
  <si>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</si>
  <si>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</si>
  <si>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</si>
  <si>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</si>
  <si>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</si>
  <si>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</si>
  <si>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</si>
  <si>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</si>
  <si>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</si>
  <si>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</si>
  <si>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</si>
  <si>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</si>
  <si>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</si>
  <si>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</si>
  <si>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</si>
  <si>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</si>
  <si>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</si>
  <si>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</si>
  <si>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</si>
  <si>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</si>
  <si>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</si>
  <si>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</si>
  <si>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</si>
  <si>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</si>
  <si>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</si>
  <si>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</si>
  <si>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</si>
  <si>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</si>
  <si>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</si>
  <si>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</si>
  <si>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</si>
  <si>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</si>
  <si>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</si>
  <si>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</si>
  <si>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</si>
  <si>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</si>
  <si>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</si>
  <si>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</si>
  <si>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</si>
  <si>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</si>
  <si>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</si>
  <si>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</si>
  <si>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</si>
  <si>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</si>
  <si>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</si>
  <si>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</si>
  <si>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</si>
  <si>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</si>
  <si>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</si>
  <si>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</si>
  <si>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</si>
  <si>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</si>
  <si>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</si>
  <si>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</si>
  <si>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</si>
  <si>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</si>
  <si>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</si>
  <si>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</si>
  <si>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</si>
  <si>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</si>
  <si>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</si>
  <si>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</si>
  <si>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</si>
  <si>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</si>
  <si>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</si>
  <si>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</si>
  <si>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</si>
  <si>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</si>
  <si>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</si>
  <si>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</si>
  <si>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</si>
  <si>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</si>
  <si>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</si>
  <si>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</si>
  <si>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</si>
  <si>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</si>
  <si>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</si>
  <si>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</si>
  <si>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</si>
  <si>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</si>
  <si>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</si>
  <si>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</si>
  <si>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</si>
  <si>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</si>
  <si>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</si>
  <si>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</si>
  <si>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</si>
  <si>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</si>
  <si>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</si>
  <si>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</si>
  <si>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</si>
  <si>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</si>
  <si>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</si>
  <si>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</si>
  <si>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</si>
  <si>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</si>
  <si>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</si>
  <si>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</si>
  <si>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</si>
  <si>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</si>
  <si>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</si>
  <si>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</si>
  <si>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</si>
  <si>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</si>
  <si>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</si>
  <si>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</si>
  <si>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</si>
  <si>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</si>
  <si>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</si>
  <si>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</si>
  <si>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</si>
  <si>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</si>
  <si>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</si>
  <si>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</si>
  <si>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</si>
  <si>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</si>
  <si>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</si>
  <si>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</si>
  <si>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</si>
  <si>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</si>
  <si>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</si>
  <si>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</si>
  <si>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</si>
  <si>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</si>
  <si>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</si>
  <si>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</si>
  <si>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</si>
  <si>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</si>
  <si>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</si>
  <si>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</si>
  <si>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</si>
  <si>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</si>
  <si>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</si>
  <si>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</si>
  <si>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</si>
  <si>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</si>
  <si>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</si>
  <si>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</si>
  <si>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</si>
  <si>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</si>
  <si>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</si>
  <si>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</si>
  <si>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</si>
  <si>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</si>
  <si>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</si>
  <si>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</si>
  <si>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</si>
  <si>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</si>
  <si>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</si>
  <si>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</si>
  <si>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</si>
  <si>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</si>
  <si>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</si>
  <si>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</si>
  <si>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</si>
  <si>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</si>
  <si>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</si>
  <si>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</si>
  <si>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</si>
  <si>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</si>
  <si>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</si>
  <si>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</si>
  <si>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</si>
  <si>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</si>
  <si>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</si>
  <si>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</si>
  <si>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</si>
  <si>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</si>
  <si>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</si>
  <si>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</si>
  <si>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</si>
  <si>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</si>
  <si>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</si>
  <si>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</si>
  <si>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</si>
  <si>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</si>
  <si>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</si>
  <si>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</si>
  <si>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</si>
  <si>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</si>
  <si>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</si>
  <si>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</si>
  <si>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</si>
  <si>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</si>
  <si>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</si>
  <si>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</si>
  <si>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</si>
  <si>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</si>
  <si>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</si>
  <si>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</si>
  <si>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</si>
  <si>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</si>
  <si>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</si>
  <si>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</si>
  <si>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</si>
  <si>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</si>
  <si>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</si>
  <si>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</si>
  <si>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</si>
  <si>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</si>
  <si>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</si>
  <si>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</si>
  <si>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</si>
  <si>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</si>
  <si>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</si>
  <si>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</si>
  <si>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</si>
  <si>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</si>
  <si>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</si>
  <si>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</si>
  <si>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</si>
  <si>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</si>
  <si>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</si>
  <si>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</si>
  <si>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</si>
  <si>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</si>
  <si>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</si>
  <si>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</si>
  <si>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</si>
  <si>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</si>
  <si>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</si>
  <si>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</si>
  <si>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</si>
  <si>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</si>
  <si>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</si>
  <si>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</si>
  <si>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</si>
  <si>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</si>
  <si>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</si>
  <si>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</si>
  <si>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</si>
  <si>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</si>
  <si>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</si>
  <si>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</si>
  <si>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</si>
  <si>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</si>
  <si>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</si>
  <si>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</si>
  <si>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</si>
  <si>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</si>
  <si>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</si>
  <si>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</si>
  <si>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</si>
  <si>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</si>
  <si>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</si>
  <si>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</si>
  <si>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</si>
  <si>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</si>
  <si>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</si>
  <si>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</si>
  <si>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</si>
  <si>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</si>
  <si>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</si>
  <si>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</si>
  <si>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</si>
  <si>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</si>
  <si>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</si>
  <si>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</si>
  <si>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</si>
  <si>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</si>
  <si>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</si>
  <si>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</si>
  <si>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</si>
  <si>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</si>
  <si>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</si>
  <si>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</si>
  <si>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</si>
  <si>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</si>
  <si>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</si>
  <si>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</si>
  <si>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</si>
  <si>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</si>
  <si>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</si>
  <si>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</si>
  <si>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</si>
  <si>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</si>
  <si>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</si>
  <si>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</si>
  <si>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</si>
  <si>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</si>
  <si>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</si>
  <si>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</si>
  <si>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</si>
  <si>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</si>
  <si>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</si>
  <si>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</si>
  <si>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</si>
  <si>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</si>
  <si>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</si>
  <si>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</si>
  <si>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</si>
  <si>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</si>
  <si>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</si>
  <si>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</si>
  <si>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</si>
  <si>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</si>
  <si>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</si>
  <si>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</si>
  <si>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</si>
  <si>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</si>
  <si>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</si>
  <si>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</si>
  <si>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</si>
  <si>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</si>
  <si>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</si>
  <si>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</si>
  <si>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</si>
  <si>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</si>
  <si>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</si>
  <si>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</si>
  <si>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</si>
  <si>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</si>
  <si>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</si>
  <si>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</si>
  <si>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</si>
  <si>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</si>
  <si>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</si>
  <si>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</si>
  <si>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</si>
  <si>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</si>
  <si>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</si>
  <si>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</si>
  <si>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</si>
  <si>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</si>
  <si>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</si>
  <si>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</si>
  <si>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</si>
  <si>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</si>
  <si>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</si>
  <si>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</si>
  <si>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</si>
  <si>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</si>
  <si>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</si>
  <si>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</si>
  <si>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</si>
  <si>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</si>
  <si>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</si>
  <si>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</si>
  <si>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</si>
  <si>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</si>
  <si>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</si>
  <si>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</si>
  <si>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</si>
  <si>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</si>
  <si>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</si>
  <si>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</si>
  <si>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</si>
  <si>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</si>
  <si>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</si>
  <si>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</si>
  <si>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</si>
  <si>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</si>
  <si>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</si>
  <si>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</si>
  <si>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</si>
  <si>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</si>
  <si>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</si>
  <si>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</si>
  <si>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</si>
  <si>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</si>
  <si>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</si>
  <si>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</si>
  <si>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</si>
  <si>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</si>
  <si>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</si>
  <si>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</si>
  <si>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</si>
  <si>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</si>
  <si>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</si>
  <si>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</si>
  <si>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</si>
  <si>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</si>
  <si>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</si>
  <si>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</si>
  <si>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</si>
  <si>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</si>
  <si>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</si>
  <si>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</si>
  <si>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</si>
  <si>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</si>
  <si>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</si>
  <si>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</si>
  <si>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</si>
  <si>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</si>
  <si>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</si>
  <si>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</si>
  <si>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</si>
  <si>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</si>
  <si>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</si>
  <si>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</si>
  <si>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</si>
  <si>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</si>
  <si>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</si>
  <si>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</si>
  <si>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</si>
  <si>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</si>
  <si>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</si>
  <si>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</si>
  <si>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</si>
  <si>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</si>
  <si>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</si>
  <si>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</si>
  <si>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</si>
  <si>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</si>
  <si>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</si>
  <si>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</si>
  <si>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</si>
  <si>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</si>
  <si>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</si>
  <si>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</si>
  <si>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</si>
  <si>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</si>
  <si>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</si>
  <si>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</si>
  <si>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</si>
  <si>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</si>
  <si>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</si>
  <si>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</si>
  <si>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</si>
  <si>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</si>
  <si>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</si>
  <si>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</si>
  <si>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</si>
  <si>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</si>
  <si>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</si>
  <si>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</si>
  <si>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</si>
  <si>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</si>
  <si>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</si>
  <si>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</si>
  <si>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</si>
  <si>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</si>
  <si>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</si>
  <si>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</si>
  <si>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</si>
  <si>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</si>
  <si>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</si>
  <si>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</si>
  <si>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</si>
  <si>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</si>
  <si>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</si>
  <si>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</si>
  <si>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</si>
  <si>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</si>
  <si>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</si>
  <si>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</si>
  <si>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</si>
  <si>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</si>
  <si>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</si>
  <si>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</si>
  <si>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</si>
  <si>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</si>
  <si>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</si>
  <si>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</si>
  <si>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</si>
  <si>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</si>
  <si>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</si>
  <si>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</si>
  <si>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</si>
  <si>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</si>
  <si>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</si>
  <si>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</si>
  <si>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</si>
  <si>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</si>
  <si>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</si>
  <si>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</si>
  <si>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</si>
  <si>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</si>
  <si>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</si>
  <si>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</si>
  <si>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</si>
  <si>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</si>
  <si>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</si>
  <si>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</si>
  <si>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</si>
  <si>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</si>
  <si>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</si>
  <si>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</si>
  <si>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</si>
  <si>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</si>
  <si>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</si>
  <si>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</si>
  <si>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</si>
  <si>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</si>
  <si>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</si>
  <si>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</si>
  <si>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</si>
  <si>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</si>
  <si>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</si>
  <si>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</si>
  <si>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</si>
  <si>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</si>
  <si>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</si>
  <si>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</si>
  <si>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</si>
  <si>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</si>
  <si>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</si>
  <si>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</si>
  <si>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</si>
  <si>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</si>
  <si>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</si>
  <si>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</si>
  <si>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</si>
  <si>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</si>
  <si>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</si>
  <si>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</si>
  <si>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</si>
  <si>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</si>
  <si>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</si>
  <si>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</si>
  <si>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</si>
  <si>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</si>
  <si>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</si>
  <si>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</si>
  <si>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</si>
  <si>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</si>
  <si>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</si>
  <si>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</si>
  <si>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</si>
  <si>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</si>
  <si>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</si>
  <si>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</si>
  <si>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</si>
  <si>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</si>
  <si>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</si>
  <si>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</si>
  <si>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</si>
  <si>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</si>
  <si>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</si>
  <si>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</si>
  <si>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</si>
  <si>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</si>
  <si>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</si>
  <si>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</si>
  <si>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</si>
  <si>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</si>
  <si>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</si>
  <si>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</si>
  <si>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</si>
  <si>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</si>
  <si>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</si>
  <si>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</si>
  <si>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</si>
  <si>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</si>
  <si>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</si>
  <si>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</si>
  <si>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</si>
  <si>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</si>
  <si>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</si>
  <si>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</si>
  <si>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</si>
  <si>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</si>
  <si>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</si>
  <si>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</si>
  <si>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</si>
  <si>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</si>
  <si>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</si>
  <si>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</si>
  <si>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</si>
  <si>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</si>
  <si>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</si>
  <si>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</si>
  <si>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</si>
  <si>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</si>
  <si>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</si>
  <si>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</si>
  <si>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</si>
  <si>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</si>
  <si>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</si>
  <si>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</si>
  <si>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</si>
  <si>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</si>
  <si>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</si>
  <si>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</si>
  <si>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</si>
  <si>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</si>
  <si>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</si>
  <si>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</si>
  <si>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</si>
  <si>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</si>
  <si>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</si>
  <si>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</si>
  <si>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</si>
  <si>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</si>
  <si>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</si>
  <si>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</si>
  <si>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</si>
  <si>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</si>
  <si>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</si>
  <si>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</si>
  <si>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</si>
  <si>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</si>
  <si>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</si>
  <si>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</si>
  <si>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</si>
  <si>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</si>
  <si>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</si>
  <si>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</si>
  <si>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</si>
  <si>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</si>
  <si>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</si>
  <si>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</si>
  <si>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</si>
  <si>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</si>
  <si>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</si>
  <si>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</si>
  <si>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</si>
  <si>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</si>
  <si>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</si>
  <si>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</si>
  <si>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</si>
  <si>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</si>
  <si>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</si>
  <si>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</si>
  <si>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</si>
  <si>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</si>
  <si>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</si>
  <si>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</si>
  <si>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</si>
  <si>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</si>
  <si>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</si>
  <si>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</si>
  <si>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</si>
  <si>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</si>
  <si>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</si>
  <si>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</si>
  <si>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</si>
  <si>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</si>
  <si>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</si>
  <si>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</si>
  <si>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</si>
  <si>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</si>
  <si>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</si>
  <si>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</si>
  <si>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</si>
  <si>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</si>
  <si>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</si>
  <si>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</si>
  <si>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</si>
  <si>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</si>
  <si>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</si>
  <si>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</si>
  <si>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</si>
  <si>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</si>
  <si>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</si>
  <si>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</si>
  <si>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</si>
  <si>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</si>
  <si>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</si>
  <si>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</si>
  <si>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</si>
  <si>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</si>
  <si>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</si>
  <si>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</si>
  <si>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</si>
  <si>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</si>
  <si>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</si>
  <si>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</si>
  <si>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</si>
  <si>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</si>
  <si>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</si>
  <si>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</si>
  <si>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</si>
  <si>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</si>
  <si>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</si>
  <si>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</si>
  <si>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</si>
  <si>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</si>
  <si>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</si>
  <si>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</si>
  <si>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</si>
  <si>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</si>
  <si>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</si>
  <si>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</si>
  <si>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</si>
  <si>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</si>
  <si>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</si>
  <si>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</si>
  <si>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</si>
  <si>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</si>
  <si>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</si>
  <si>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</si>
  <si>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</si>
  <si>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</si>
  <si>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</si>
  <si>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</si>
  <si>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</si>
  <si>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</si>
  <si>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</si>
  <si>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</si>
  <si>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</si>
  <si>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</si>
  <si>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</si>
  <si>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</si>
  <si>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</si>
  <si>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</si>
  <si>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</si>
  <si>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</si>
  <si>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</si>
  <si>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</si>
  <si>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</si>
  <si>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</si>
  <si>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</si>
  <si>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</si>
  <si>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</si>
  <si>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</si>
  <si>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</si>
  <si>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</si>
  <si>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</si>
  <si>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</si>
  <si>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</si>
  <si>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</si>
  <si>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</si>
  <si>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</si>
  <si>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</si>
  <si>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</si>
  <si>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</si>
  <si>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</si>
  <si>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</si>
  <si>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</si>
  <si>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</si>
  <si>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</si>
  <si>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</si>
  <si>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</si>
  <si>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</si>
  <si>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</si>
  <si>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</si>
  <si>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</si>
  <si>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</si>
  <si>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</si>
  <si>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</si>
  <si>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</si>
  <si>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</si>
  <si>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</si>
  <si>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</si>
  <si>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</si>
  <si>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</si>
  <si>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</si>
  <si>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</si>
  <si>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</si>
  <si>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</si>
  <si>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</si>
  <si>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</si>
  <si>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</si>
  <si>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</si>
  <si>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</si>
  <si>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</si>
  <si>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</si>
  <si>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</si>
  <si>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</si>
  <si>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</si>
  <si>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</si>
  <si>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</si>
  <si>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</si>
  <si>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</si>
  <si>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</si>
  <si>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</si>
  <si>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</si>
  <si>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</si>
  <si>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</si>
  <si>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</si>
  <si>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</si>
  <si>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</si>
  <si>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</si>
  <si>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</si>
  <si>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</si>
  <si>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</si>
  <si>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</si>
  <si>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</si>
  <si>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</si>
  <si>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</si>
  <si>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</si>
  <si>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</si>
  <si>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</si>
  <si>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</si>
  <si>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</si>
  <si>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</si>
  <si>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</si>
  <si>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</si>
  <si>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</si>
  <si>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</si>
  <si>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</si>
  <si>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</si>
  <si>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</si>
  <si>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</si>
  <si>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</si>
  <si>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</si>
  <si>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</si>
  <si>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</si>
  <si>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</si>
  <si>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</si>
  <si>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</si>
  <si>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</si>
  <si>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</si>
  <si>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</si>
  <si>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</si>
  <si>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</si>
  <si>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</si>
  <si>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</si>
  <si>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</si>
  <si>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</si>
  <si>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</si>
  <si>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</si>
  <si>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</si>
  <si>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</si>
  <si>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</si>
  <si>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</si>
  <si>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</si>
  <si>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</si>
  <si>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</si>
  <si>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</si>
  <si>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</si>
  <si>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</si>
  <si>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</si>
  <si>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</si>
  <si>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</si>
  <si>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</si>
  <si>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</si>
  <si>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</si>
  <si>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</si>
  <si>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</si>
  <si>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</si>
  <si>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</si>
  <si>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</si>
  <si>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</si>
  <si>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</si>
  <si>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</si>
  <si>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</si>
  <si>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</si>
  <si>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</si>
  <si>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</si>
  <si>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</si>
  <si>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</si>
  <si>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</si>
  <si>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</si>
  <si>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</si>
  <si>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</si>
  <si>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</si>
  <si>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</si>
  <si>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</si>
  <si>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</si>
  <si>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</si>
  <si>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</si>
  <si>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</si>
  <si>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</si>
  <si>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</si>
  <si>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</si>
  <si>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</si>
  <si>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</si>
  <si>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</si>
  <si>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</si>
  <si>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</si>
  <si>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</si>
  <si>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</si>
  <si>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</si>
  <si>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</si>
  <si>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</si>
  <si>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</si>
  <si>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</si>
  <si>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</si>
  <si>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</si>
  <si>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</si>
  <si>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</si>
  <si>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</si>
  <si>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</si>
  <si>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</si>
  <si>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</si>
  <si>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</si>
  <si>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</si>
  <si>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</si>
  <si>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</si>
  <si>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</si>
  <si>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</si>
  <si>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</si>
  <si>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</si>
  <si>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</si>
  <si>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</si>
  <si>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</si>
  <si>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</si>
  <si>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</si>
  <si>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</si>
  <si>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</si>
  <si>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</si>
  <si>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</si>
  <si>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</si>
  <si>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</si>
  <si>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</si>
  <si>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</si>
  <si>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</si>
  <si>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</si>
  <si>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</si>
  <si>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</si>
  <si>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</si>
  <si>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</si>
  <si>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</si>
  <si>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</si>
  <si>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</si>
  <si>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</si>
  <si>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</si>
  <si>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</si>
  <si>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</si>
  <si>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</si>
  <si>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</si>
  <si>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</si>
  <si>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</si>
  <si>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</si>
  <si>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</si>
  <si>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</si>
  <si>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</si>
  <si>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</si>
  <si>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</si>
  <si>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</si>
  <si>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</si>
  <si>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</si>
  <si>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</si>
  <si>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</si>
  <si>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</si>
  <si>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</si>
  <si>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</si>
  <si>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</si>
  <si>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</si>
  <si>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</si>
  <si>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</si>
  <si>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</si>
  <si>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</si>
  <si>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</si>
  <si>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</si>
  <si>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</si>
  <si>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</si>
  <si>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</si>
  <si>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</si>
  <si>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</si>
  <si>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</si>
  <si>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</si>
  <si>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</si>
  <si>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</si>
  <si>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</si>
  <si>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</si>
  <si>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</si>
  <si>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</si>
  <si>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</si>
  <si>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</si>
  <si>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</si>
  <si>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</si>
  <si>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</si>
  <si>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</si>
  <si>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</si>
  <si>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</si>
  <si>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</si>
  <si>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</si>
  <si>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</si>
  <si>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</si>
  <si>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</si>
  <si>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</si>
  <si>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</si>
  <si>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</si>
  <si>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</si>
  <si>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</si>
  <si>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</si>
  <si>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</si>
  <si>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</si>
  <si>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</si>
  <si>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</si>
  <si>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</si>
  <si>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</si>
  <si>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</si>
  <si>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</si>
  <si>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</si>
  <si>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</si>
  <si>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</si>
  <si>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</si>
  <si>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</si>
  <si>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</si>
  <si>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</si>
  <si>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</si>
  <si>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</si>
  <si>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</si>
  <si>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</si>
  <si>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</si>
  <si>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</si>
  <si>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</si>
  <si>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</si>
  <si>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</si>
  <si>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</si>
  <si>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</si>
  <si>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</si>
  <si>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</si>
  <si>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</si>
  <si>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</si>
  <si>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</si>
  <si>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</si>
  <si>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</si>
  <si>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</si>
  <si>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</si>
  <si>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</si>
  <si>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</si>
  <si>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</si>
  <si>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</si>
  <si>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</si>
  <si>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</si>
  <si>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</si>
  <si>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</si>
  <si>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</si>
  <si>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</si>
  <si>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</si>
  <si>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</si>
  <si>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</si>
  <si>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</si>
  <si>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</si>
  <si>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</si>
  <si>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</si>
  <si>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</si>
  <si>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</si>
  <si>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</si>
  <si>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</si>
  <si>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</si>
  <si>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</si>
  <si>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</si>
  <si>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</si>
  <si>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</si>
  <si>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</si>
  <si>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</si>
  <si>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</si>
  <si>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</si>
  <si>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</si>
  <si>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</si>
  <si>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</si>
  <si>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</si>
  <si>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</si>
  <si>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</si>
  <si>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</si>
  <si>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</si>
  <si>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</si>
  <si>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</si>
  <si>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</si>
  <si>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</si>
  <si>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</si>
  <si>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</si>
  <si>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</si>
  <si>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</si>
  <si>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</si>
  <si>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</si>
  <si>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</si>
  <si>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</si>
  <si>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</si>
  <si>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</si>
  <si>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</si>
  <si>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</si>
  <si>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</si>
  <si>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</si>
  <si>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</si>
  <si>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</si>
  <si>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</si>
  <si>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</si>
  <si>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</si>
  <si>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</si>
  <si>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</si>
  <si>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</si>
  <si>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</si>
  <si>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</si>
  <si>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</si>
  <si>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</si>
  <si>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</si>
  <si>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</si>
  <si>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</si>
  <si>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</si>
  <si>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</si>
  <si>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</si>
  <si>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</si>
  <si>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</si>
  <si>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</si>
  <si>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</si>
  <si>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</si>
  <si>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</si>
  <si>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</si>
  <si>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</si>
  <si>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</si>
  <si>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</si>
  <si>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</si>
  <si>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</si>
  <si>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</si>
  <si>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</si>
  <si>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</si>
  <si>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</si>
  <si>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</si>
  <si>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</si>
  <si>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</si>
  <si>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</si>
  <si>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</si>
  <si>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</si>
  <si>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</si>
  <si>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</si>
  <si>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</si>
  <si>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</si>
  <si>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</si>
  <si>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</si>
  <si>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</si>
  <si>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</si>
  <si>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</si>
  <si>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</si>
  <si>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</si>
  <si>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</si>
  <si>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</si>
  <si>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</si>
  <si>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</si>
  <si>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</si>
  <si>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</si>
  <si>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</si>
  <si>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</si>
  <si>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</si>
  <si>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</si>
  <si>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</si>
  <si>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</si>
  <si>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</si>
  <si>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</si>
  <si>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</si>
  <si>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</si>
  <si>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</si>
  <si>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</si>
  <si>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</si>
  <si>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</si>
  <si>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</si>
  <si>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</si>
  <si>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</si>
  <si>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</si>
  <si>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</si>
  <si>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</si>
  <si>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</si>
  <si>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</si>
  <si>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</si>
  <si>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</si>
  <si>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</si>
  <si>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</si>
  <si>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</si>
  <si>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</si>
  <si>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</si>
  <si>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</si>
  <si>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</si>
  <si>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</si>
  <si>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</si>
  <si>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</si>
  <si>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</si>
  <si>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</si>
  <si>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</si>
  <si>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</si>
  <si>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</si>
  <si>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</si>
  <si>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</si>
  <si>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</si>
  <si>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</si>
  <si>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</si>
  <si>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</si>
  <si>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</si>
  <si>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</si>
  <si>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</si>
  <si>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</si>
  <si>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</si>
  <si>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</si>
  <si>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</si>
  <si>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</si>
  <si>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</si>
  <si>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</si>
  <si>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</si>
  <si>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</si>
  <si>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</si>
  <si>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</si>
  <si>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</si>
  <si>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</si>
  <si>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</si>
  <si>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</si>
  <si>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</si>
  <si>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</si>
  <si>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</si>
  <si>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</si>
  <si>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</si>
  <si>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</si>
  <si>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</si>
  <si>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</si>
  <si>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</si>
  <si>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</si>
  <si>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</si>
  <si>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</si>
  <si>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</si>
  <si>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</si>
  <si>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</si>
  <si>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</si>
  <si>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</si>
  <si>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</si>
  <si>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</si>
  <si>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</si>
  <si>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</si>
  <si>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</si>
  <si>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</si>
  <si>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</si>
  <si>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</si>
  <si>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</si>
  <si>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</si>
  <si>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</si>
  <si>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</si>
  <si>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</si>
  <si>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</si>
  <si>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</si>
  <si>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</si>
  <si>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</si>
  <si>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</si>
  <si>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</si>
  <si>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</si>
  <si>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</si>
  <si>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</si>
  <si>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</si>
  <si>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</si>
  <si>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</si>
  <si>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</si>
  <si>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</si>
  <si>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</si>
  <si>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</si>
  <si>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</si>
  <si>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</si>
  <si>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</si>
  <si>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</si>
  <si>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</si>
  <si>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</si>
  <si>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</si>
  <si>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</si>
  <si>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</si>
  <si>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</si>
  <si>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</si>
  <si>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</si>
  <si>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</si>
  <si>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</si>
  <si>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</si>
  <si>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</si>
  <si>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</si>
  <si>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</si>
  <si>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</si>
  <si>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</si>
  <si>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</si>
  <si>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</si>
  <si>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</si>
  <si>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</si>
  <si>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</si>
  <si>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</si>
  <si>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</si>
  <si>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</si>
  <si>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</si>
  <si>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</si>
  <si>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</si>
  <si>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</si>
  <si>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</si>
  <si>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</si>
  <si>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</si>
  <si>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</si>
  <si>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</si>
  <si>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</si>
  <si>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</si>
  <si>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</si>
  <si>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</si>
  <si>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</si>
  <si>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</si>
  <si>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</si>
  <si>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</si>
  <si>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</si>
  <si>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</si>
  <si>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</si>
  <si>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</si>
  <si>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</si>
  <si>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</si>
  <si>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</si>
  <si>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</si>
  <si>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</si>
  <si>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</si>
  <si>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</si>
  <si>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</si>
  <si>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</si>
  <si>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</si>
  <si>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</si>
  <si>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</si>
  <si>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</si>
  <si>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</si>
  <si>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</si>
  <si>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</si>
  <si>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</si>
  <si>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</si>
  <si>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</si>
  <si>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</si>
  <si>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</si>
  <si>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</si>
  <si>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</si>
  <si>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</si>
  <si>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</si>
  <si>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</si>
  <si>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</si>
  <si>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</si>
  <si>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</si>
  <si>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</si>
  <si>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</si>
  <si>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</si>
  <si>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</si>
  <si>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</si>
  <si>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</si>
  <si>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</si>
  <si>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</si>
  <si>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</si>
  <si>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</si>
  <si>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</si>
  <si>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</si>
  <si>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</si>
  <si>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</si>
  <si>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</si>
  <si>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</si>
  <si>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</si>
  <si>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</si>
  <si>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</si>
  <si>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</si>
  <si>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</si>
  <si>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</si>
  <si>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</si>
  <si>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</si>
  <si>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</si>
  <si>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</si>
  <si>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</si>
  <si>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</si>
  <si>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</si>
  <si>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</si>
  <si>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</si>
  <si>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</si>
  <si>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</si>
  <si>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</si>
  <si>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</si>
  <si>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</si>
  <si>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</si>
  <si>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</si>
  <si>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</si>
  <si>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</si>
  <si>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</si>
  <si>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</si>
  <si>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</si>
  <si>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</si>
  <si>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</si>
  <si>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</si>
  <si>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</si>
  <si>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</si>
  <si>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</si>
  <si>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</si>
  <si>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</si>
  <si>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</si>
  <si>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</si>
  <si>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</si>
  <si>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</si>
  <si>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</si>
  <si>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</si>
  <si>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</si>
  <si>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</si>
  <si>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</si>
  <si>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</si>
  <si>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</si>
  <si>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</si>
  <si>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</si>
  <si>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</si>
  <si>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</si>
  <si>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</si>
  <si>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</si>
  <si>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</si>
  <si>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</si>
  <si>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</si>
  <si>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</si>
  <si>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</si>
  <si>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</si>
  <si>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</si>
  <si>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</si>
  <si>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</si>
  <si>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</si>
  <si>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</si>
  <si>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</si>
  <si>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</si>
  <si>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</si>
  <si>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</si>
  <si>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</si>
  <si>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</si>
  <si>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</si>
  <si>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</si>
  <si>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</si>
  <si>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</si>
  <si>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</si>
  <si>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</si>
  <si>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</si>
  <si>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</si>
  <si>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</si>
  <si>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</si>
  <si>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</si>
  <si>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</si>
  <si>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</si>
  <si>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</si>
  <si>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</si>
  <si>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</si>
  <si>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</si>
  <si>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</si>
  <si>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</si>
  <si>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</si>
  <si>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</si>
  <si>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</si>
  <si>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</si>
  <si>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</si>
  <si>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</si>
  <si>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</si>
  <si>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</si>
  <si>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</si>
  <si>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</si>
  <si>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</si>
  <si>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</si>
  <si>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</si>
  <si>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</si>
  <si>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</si>
  <si>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</si>
  <si>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</si>
  <si>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</si>
  <si>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</si>
  <si>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</si>
  <si>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</si>
  <si>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</si>
  <si>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</si>
  <si>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</si>
  <si>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</si>
  <si>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</si>
  <si>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</si>
  <si>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</si>
  <si>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</si>
  <si>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</si>
  <si>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</si>
  <si>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</si>
  <si>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</si>
  <si>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</si>
  <si>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</si>
  <si>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</si>
  <si>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</si>
  <si>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</si>
  <si>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</si>
  <si>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</si>
  <si>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</si>
  <si>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</si>
  <si>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</si>
  <si>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</si>
  <si>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</si>
  <si>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</si>
  <si>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</si>
  <si>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</si>
  <si>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</si>
  <si>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</si>
  <si>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</si>
  <si>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</si>
  <si>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</si>
  <si>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</si>
  <si>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</si>
  <si>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</si>
  <si>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</si>
  <si>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</si>
  <si>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</si>
  <si>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</si>
  <si>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</si>
  <si>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</si>
  <si>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</si>
  <si>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</si>
  <si>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</si>
  <si>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</si>
  <si>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</si>
  <si>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</si>
  <si>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</si>
  <si>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</si>
  <si>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</si>
  <si>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</si>
  <si>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</si>
  <si>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</si>
  <si>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</si>
  <si>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</si>
  <si>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</si>
  <si>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</si>
  <si>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</si>
  <si>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</si>
  <si>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</si>
  <si>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</si>
  <si>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</si>
  <si>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</si>
  <si>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</si>
  <si>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</si>
  <si>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</si>
  <si>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</si>
  <si>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</si>
  <si>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</si>
  <si>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</si>
  <si>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</si>
  <si>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</si>
  <si>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</si>
  <si>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</si>
  <si>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</si>
  <si>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</si>
  <si>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</si>
  <si>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</si>
  <si>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</si>
  <si>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</si>
  <si>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</si>
  <si>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</si>
  <si>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</si>
  <si>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</si>
  <si>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</si>
  <si>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</si>
  <si>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</si>
  <si>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</si>
  <si>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</si>
  <si>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</si>
  <si>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</si>
  <si>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</si>
  <si>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</si>
  <si>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</si>
  <si>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</si>
  <si>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</si>
  <si>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</si>
  <si>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</si>
  <si>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</si>
  <si>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</si>
  <si>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</si>
  <si>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</si>
  <si>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</si>
  <si>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</si>
  <si>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</si>
  <si>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</si>
  <si>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</si>
  <si>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</si>
  <si>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</si>
  <si>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</si>
  <si>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</si>
  <si>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</si>
  <si>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</si>
  <si>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</si>
  <si>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</si>
  <si>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</si>
  <si>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</si>
  <si>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</si>
  <si>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</si>
  <si>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</si>
  <si>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</si>
  <si>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</si>
  <si>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</si>
  <si>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</si>
  <si>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</si>
  <si>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</si>
  <si>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</si>
  <si>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</si>
  <si>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</si>
  <si>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</si>
  <si>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</si>
  <si>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</si>
  <si>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</si>
  <si>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</si>
  <si>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</si>
  <si>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</si>
  <si>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</si>
  <si>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</si>
  <si>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</si>
  <si>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</si>
  <si>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</si>
  <si>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</si>
  <si>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</si>
  <si>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</si>
  <si>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</si>
  <si>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</si>
  <si>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</si>
  <si>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</si>
  <si>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</si>
  <si>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</si>
  <si>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</si>
  <si>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</si>
  <si>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</si>
  <si>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</si>
  <si>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</si>
  <si>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</si>
  <si>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</si>
  <si>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</si>
  <si>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</si>
  <si>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</si>
  <si>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</si>
  <si>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</si>
  <si>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</si>
  <si>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</si>
  <si>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</si>
  <si>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</si>
  <si>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</si>
  <si>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</si>
  <si>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</si>
  <si>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</si>
  <si>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</si>
  <si>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</si>
  <si>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</si>
  <si>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</si>
  <si>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</si>
  <si>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</si>
  <si>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</si>
  <si>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</si>
  <si>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</si>
  <si>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</si>
  <si>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</si>
  <si>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</si>
  <si>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</si>
  <si>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</si>
  <si>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</si>
  <si>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</si>
  <si>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</si>
  <si>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</si>
  <si>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</si>
  <si>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</si>
  <si>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</si>
  <si>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</si>
  <si>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</si>
  <si>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</si>
  <si>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</si>
  <si>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</si>
  <si>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</si>
  <si>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</si>
  <si>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</si>
  <si>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</si>
  <si>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</si>
  <si>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</si>
  <si>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</si>
  <si>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</si>
  <si>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</si>
  <si>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</si>
  <si>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</si>
  <si>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</si>
  <si>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</si>
  <si>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</si>
  <si>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</si>
  <si>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</si>
  <si>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</si>
  <si>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</si>
  <si>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</si>
  <si>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</si>
  <si>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</si>
  <si>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</si>
  <si>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</si>
  <si>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</si>
  <si>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</si>
  <si>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</si>
  <si>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</si>
  <si>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</si>
  <si>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</si>
  <si>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</si>
  <si>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</si>
  <si>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</si>
  <si>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</si>
  <si>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</si>
  <si>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</si>
  <si>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</si>
  <si>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</si>
  <si>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</si>
  <si>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</si>
  <si>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</si>
  <si>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</si>
  <si>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</si>
  <si>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</si>
  <si>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</si>
  <si>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</si>
  <si>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</si>
  <si>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</si>
  <si>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</si>
  <si>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</si>
  <si>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</si>
  <si>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</si>
  <si>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</si>
  <si>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</si>
  <si>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</si>
  <si>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</si>
  <si>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</si>
  <si>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</si>
  <si>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</si>
  <si>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</si>
  <si>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</si>
  <si>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</si>
  <si>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</si>
  <si>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</si>
  <si>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</si>
  <si>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</si>
  <si>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</si>
  <si>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</si>
  <si>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</si>
  <si>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</si>
  <si>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</si>
  <si>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</si>
  <si>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</si>
  <si>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</si>
  <si>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</si>
  <si>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</si>
  <si>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</si>
  <si>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</si>
  <si>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</si>
  <si>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</si>
  <si>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</si>
  <si>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</si>
  <si>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</si>
  <si>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</si>
  <si>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</si>
  <si>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</si>
  <si>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</si>
  <si>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</si>
  <si>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</si>
  <si>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</si>
  <si>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</si>
  <si>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</si>
  <si>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</si>
  <si>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</si>
  <si>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</si>
  <si>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</si>
  <si>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</si>
  <si>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</si>
  <si>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</si>
  <si>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</si>
  <si>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</si>
  <si>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</si>
  <si>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</si>
  <si>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</si>
  <si>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</si>
  <si>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</si>
  <si>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</si>
  <si>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</si>
  <si>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</si>
  <si>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</si>
  <si>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</si>
  <si>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</si>
  <si>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</si>
  <si>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</si>
  <si>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</si>
  <si>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</si>
  <si>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</si>
  <si>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</si>
  <si>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</si>
  <si>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</si>
  <si>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</si>
  <si>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</si>
  <si>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</si>
  <si>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</si>
  <si>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</si>
  <si>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</si>
  <si>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</si>
  <si>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</si>
  <si>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</si>
  <si>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</si>
  <si>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</si>
  <si>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</si>
  <si>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</si>
  <si>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</si>
  <si>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</si>
  <si>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</si>
  <si>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</si>
  <si>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</si>
  <si>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</si>
  <si>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</si>
  <si>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</si>
  <si>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</si>
  <si>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</si>
  <si>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</si>
  <si>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</si>
  <si>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</si>
  <si>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</si>
  <si>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</si>
  <si>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</si>
  <si>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</si>
  <si>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</si>
  <si>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</si>
  <si>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</si>
  <si>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</si>
  <si>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</si>
  <si>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</si>
  <si>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</si>
  <si>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</si>
  <si>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</si>
  <si>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</si>
  <si>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</si>
  <si>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</si>
  <si>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</si>
  <si>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</si>
  <si>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</si>
  <si>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</si>
  <si>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</si>
  <si>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</si>
  <si>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</si>
  <si>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</si>
  <si>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</si>
  <si>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</si>
  <si>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</si>
  <si>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</si>
  <si>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</si>
  <si>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</si>
  <si>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</si>
  <si>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</si>
  <si>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</si>
  <si>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</si>
  <si>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</si>
  <si>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</si>
  <si>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</si>
  <si>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</si>
  <si>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</si>
  <si>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</si>
  <si>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</si>
  <si>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</si>
  <si>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</si>
  <si>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</si>
  <si>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</si>
  <si>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</si>
  <si>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</si>
  <si>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</si>
  <si>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</si>
  <si>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</si>
  <si>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</si>
  <si>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</si>
  <si>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</si>
  <si>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</si>
  <si>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</si>
  <si>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</si>
  <si>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</si>
  <si>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</si>
  <si>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</si>
  <si>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</si>
  <si>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</si>
  <si>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</si>
  <si>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</si>
  <si>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</si>
  <si>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</si>
  <si>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</si>
  <si>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</si>
  <si>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</si>
  <si>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</si>
  <si>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</si>
  <si>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</si>
  <si>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</si>
  <si>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</si>
  <si>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</si>
  <si>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</si>
  <si>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</si>
  <si>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</si>
  <si>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</si>
  <si>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</si>
  <si>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</si>
  <si>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</si>
  <si>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</si>
  <si>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</si>
  <si>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</si>
  <si>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</si>
  <si>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</si>
  <si>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</si>
  <si>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</si>
  <si>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</si>
  <si>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</si>
  <si>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</si>
  <si>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</si>
  <si>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</si>
  <si>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</si>
  <si>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</si>
  <si>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</si>
  <si>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</si>
  <si>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</si>
  <si>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</si>
  <si>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</si>
  <si>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</si>
  <si>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</si>
  <si>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</si>
  <si>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</si>
  <si>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</si>
  <si>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</si>
  <si>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</si>
  <si>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</si>
  <si>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</si>
  <si>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</si>
  <si>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</si>
  <si>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</si>
  <si>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</si>
  <si>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</si>
  <si>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</si>
  <si>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</si>
  <si>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</si>
  <si>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</si>
  <si>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</si>
  <si>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</si>
  <si>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</si>
  <si>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</si>
  <si>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</si>
  <si>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</si>
  <si>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</si>
  <si>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</si>
  <si>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</si>
  <si>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</si>
  <si>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</si>
  <si>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</si>
  <si>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</si>
  <si>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</si>
  <si>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</si>
  <si>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</si>
  <si>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</si>
  <si>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</si>
  <si>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</si>
  <si>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</si>
  <si>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</si>
  <si>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</si>
  <si>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</si>
  <si>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</si>
  <si>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</si>
  <si>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</si>
  <si>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</si>
  <si>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</si>
  <si>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</si>
  <si>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</si>
  <si>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</si>
  <si>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</si>
  <si>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</si>
  <si>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</si>
  <si>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</si>
  <si>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</si>
  <si>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</si>
  <si>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</si>
  <si>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</si>
  <si>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</si>
  <si>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</si>
  <si>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</si>
  <si>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</si>
  <si>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</si>
  <si>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</si>
  <si>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</si>
  <si>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</si>
  <si>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</si>
  <si>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</si>
  <si>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</si>
  <si>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</si>
  <si>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</si>
  <si>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</si>
  <si>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</si>
  <si>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</si>
  <si>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</si>
  <si>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</si>
  <si>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</si>
  <si>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</si>
  <si>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</si>
  <si>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</si>
  <si>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</si>
  <si>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</si>
  <si>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</si>
  <si>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</si>
  <si>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</si>
  <si>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</si>
  <si>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</si>
  <si>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</si>
  <si>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</si>
  <si>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</si>
  <si>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</si>
  <si>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</si>
  <si>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</si>
  <si>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</si>
  <si>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</si>
  <si>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</si>
  <si>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</si>
  <si>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</si>
  <si>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</si>
  <si>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</si>
  <si>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</si>
  <si>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</si>
  <si>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</si>
  <si>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</si>
  <si>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</si>
  <si>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</si>
  <si>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</si>
  <si>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</si>
  <si>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</si>
  <si>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</si>
  <si>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</si>
  <si>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</si>
  <si>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</si>
  <si>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</si>
  <si>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</si>
  <si>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</si>
  <si>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</si>
  <si>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</si>
  <si>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</si>
  <si>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</si>
  <si>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</si>
  <si>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</si>
  <si>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</si>
  <si>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</si>
  <si>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</si>
  <si>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</si>
  <si>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</si>
  <si>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</si>
  <si>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</si>
  <si>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</si>
  <si>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</si>
  <si>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</si>
  <si>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</si>
  <si>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</si>
  <si>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</si>
  <si>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</si>
  <si>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</si>
  <si>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</si>
  <si>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</si>
  <si>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</si>
  <si>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</si>
  <si>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</si>
  <si>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</si>
  <si>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</si>
  <si>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</si>
  <si>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</si>
  <si>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</si>
  <si>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</si>
  <si>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</si>
  <si>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</si>
  <si>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</si>
  <si>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</si>
  <si>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</si>
  <si>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</si>
  <si>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</si>
  <si>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</si>
  <si>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</si>
  <si>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</si>
  <si>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</si>
  <si>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</si>
  <si>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</si>
  <si>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</si>
  <si>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</si>
  <si>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</si>
  <si>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</si>
  <si>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</si>
  <si>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</si>
  <si>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</si>
  <si>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</si>
  <si>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</si>
  <si>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</si>
  <si>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</si>
  <si>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</si>
  <si>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</si>
  <si>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</si>
  <si>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</si>
  <si>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</si>
  <si>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</si>
  <si>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</si>
  <si>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</si>
  <si>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</si>
  <si>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</si>
  <si>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</si>
  <si>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</si>
  <si>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</si>
  <si>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</si>
  <si>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</si>
  <si>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</si>
  <si>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</si>
  <si>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</si>
  <si>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</si>
  <si>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</si>
  <si>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</si>
  <si>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</si>
  <si>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</si>
  <si>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</si>
  <si>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</si>
  <si>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</si>
  <si>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</si>
  <si>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</si>
  <si>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</si>
  <si>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</si>
  <si>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</si>
  <si>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</si>
  <si>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</si>
  <si>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</si>
  <si>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</si>
  <si>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</si>
  <si>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</si>
  <si>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</si>
  <si>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</si>
  <si>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</si>
  <si>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</si>
  <si>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</si>
  <si>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</si>
  <si>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</si>
  <si>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</si>
  <si>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</si>
  <si>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</si>
  <si>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</si>
  <si>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</si>
  <si>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</si>
  <si>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</si>
  <si>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</si>
  <si>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</si>
  <si>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</si>
  <si>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</si>
  <si>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</si>
  <si>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</si>
  <si>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</si>
  <si>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</si>
  <si>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</si>
  <si>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</si>
  <si>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</si>
  <si>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</si>
  <si>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</si>
  <si>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</si>
  <si>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</si>
  <si>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</si>
  <si>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</si>
  <si>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</si>
  <si>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</si>
  <si>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</si>
  <si>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</si>
  <si>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</si>
  <si>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</si>
  <si>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</si>
  <si>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</si>
  <si>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</si>
  <si>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</si>
  <si>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</si>
  <si>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</si>
  <si>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</si>
  <si>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</si>
  <si>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</si>
  <si>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</si>
  <si>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</si>
  <si>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</si>
  <si>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</si>
  <si>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</si>
  <si>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</si>
  <si>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</si>
  <si>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</si>
  <si>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</si>
  <si>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</si>
  <si>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</si>
  <si>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</si>
  <si>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</si>
  <si>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</si>
  <si>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</si>
  <si>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</si>
  <si>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</si>
  <si>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</si>
  <si>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</si>
  <si>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</si>
  <si>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</si>
  <si>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</si>
  <si>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</si>
  <si>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</si>
  <si>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</si>
  <si>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</si>
  <si>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</si>
  <si>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</si>
  <si>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</si>
  <si>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</si>
  <si>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</si>
  <si>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</si>
  <si>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</si>
  <si>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</si>
  <si>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</si>
  <si>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</si>
  <si>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</si>
  <si>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</si>
  <si>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</si>
  <si>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</si>
  <si>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</si>
  <si>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</si>
  <si>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</si>
  <si>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</si>
  <si>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</si>
  <si>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</si>
  <si>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</si>
  <si>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</si>
  <si>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</si>
  <si>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</si>
  <si>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</si>
  <si>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</si>
  <si>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</si>
  <si>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</si>
  <si>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</si>
  <si>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</si>
  <si>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</si>
  <si>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</si>
  <si>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</si>
  <si>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</si>
  <si>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</si>
  <si>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</si>
  <si>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</si>
  <si>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</si>
  <si>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</si>
  <si>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</si>
  <si>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</si>
  <si>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</si>
  <si>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</si>
  <si>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</si>
  <si>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</si>
  <si>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</si>
  <si>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</si>
  <si>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</si>
  <si>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</si>
  <si>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</si>
  <si>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</si>
  <si>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</si>
  <si>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</si>
  <si>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</si>
  <si>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</si>
  <si>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</si>
  <si>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</si>
  <si>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</si>
  <si>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</si>
  <si>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</si>
  <si>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</si>
  <si>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</si>
  <si>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</si>
  <si>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</si>
  <si>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</si>
  <si>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</si>
  <si>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</si>
  <si>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</si>
  <si>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</si>
  <si>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</si>
  <si>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</si>
  <si>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</si>
  <si>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</si>
  <si>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</si>
  <si>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</si>
  <si>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</si>
  <si>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</si>
  <si>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</si>
  <si>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</si>
  <si>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</si>
  <si>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</si>
  <si>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</si>
  <si>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</si>
  <si>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</si>
  <si>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</si>
  <si>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</si>
  <si>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</si>
  <si>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</si>
  <si>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</si>
  <si>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</si>
  <si>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</si>
  <si>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</si>
  <si>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</si>
  <si>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</si>
  <si>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</si>
  <si>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</si>
  <si>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</si>
  <si>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</si>
  <si>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</si>
  <si>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</si>
  <si>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</si>
  <si>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</si>
  <si>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</si>
  <si>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</si>
  <si>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</si>
  <si>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</si>
  <si>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</si>
  <si>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</si>
  <si>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</si>
  <si>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</si>
  <si>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</si>
  <si>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</si>
  <si>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</si>
  <si>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</si>
  <si>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</si>
  <si>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</si>
  <si>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</si>
  <si>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</si>
  <si>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</si>
  <si>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</si>
  <si>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</si>
  <si>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</si>
  <si>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</si>
  <si>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</si>
  <si>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</si>
  <si>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</si>
  <si>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</si>
  <si>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</si>
  <si>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</si>
  <si>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</si>
  <si>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</si>
  <si>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</si>
  <si>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</si>
  <si>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</si>
  <si>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</si>
  <si>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</si>
  <si>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</si>
  <si>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</si>
  <si>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</si>
  <si>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</si>
  <si>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</si>
  <si>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</si>
  <si>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</si>
  <si>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</si>
  <si>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</si>
  <si>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</si>
  <si>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</si>
  <si>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</si>
  <si>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</si>
  <si>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</si>
  <si>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</si>
  <si>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</si>
  <si>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</si>
  <si>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</si>
  <si>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</si>
  <si>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</si>
  <si>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</si>
  <si>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</si>
  <si>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</si>
  <si>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</si>
  <si>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</si>
  <si>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</si>
  <si>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</si>
  <si>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</si>
  <si>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</si>
  <si>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</si>
  <si>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</si>
  <si>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</si>
  <si>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</si>
  <si>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</si>
  <si>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</si>
  <si>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</si>
  <si>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</si>
  <si>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</si>
  <si>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</si>
  <si>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</si>
  <si>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</si>
  <si>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</si>
  <si>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</si>
  <si>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</si>
  <si>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</si>
  <si>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</si>
  <si>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</si>
  <si>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</si>
  <si>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</si>
  <si>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</si>
  <si>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</si>
  <si>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</si>
  <si>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</si>
  <si>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</si>
  <si>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</si>
  <si>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</si>
  <si>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</si>
  <si>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</si>
  <si>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</si>
  <si>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</si>
  <si>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</si>
  <si>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</si>
  <si>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</si>
  <si>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</si>
  <si>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</si>
  <si>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</si>
  <si>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</si>
  <si>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</si>
  <si>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</si>
  <si>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</si>
  <si>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</si>
  <si>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</si>
  <si>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</si>
  <si>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</si>
  <si>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</si>
  <si>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</si>
  <si>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</si>
  <si>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</si>
  <si>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</si>
  <si>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</si>
  <si>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</si>
  <si>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</si>
  <si>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</si>
  <si>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</si>
  <si>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</si>
  <si>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</si>
  <si>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</si>
  <si>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</si>
  <si>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</si>
  <si>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</si>
  <si>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</si>
  <si>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</si>
  <si>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</si>
  <si>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</si>
  <si>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</si>
  <si>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</si>
  <si>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</si>
  <si>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</si>
  <si>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</si>
  <si>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</si>
  <si>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</si>
  <si>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</si>
  <si>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</si>
  <si>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</si>
  <si>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</si>
  <si>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</si>
  <si>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</si>
  <si>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</si>
  <si>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</si>
  <si>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</si>
  <si>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</si>
  <si>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</si>
  <si>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</si>
  <si>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</si>
  <si>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</si>
  <si>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</si>
  <si>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</si>
  <si>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</si>
  <si>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</si>
  <si>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</si>
  <si>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</si>
  <si>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</si>
  <si>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</si>
  <si>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</si>
  <si>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</si>
  <si>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</si>
  <si>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</si>
  <si>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</si>
  <si>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</si>
  <si>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</si>
  <si>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</si>
  <si>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</si>
  <si>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</si>
  <si>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</si>
  <si>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</si>
  <si>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</si>
  <si>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</si>
  <si>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</si>
  <si>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</si>
  <si>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</si>
  <si>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</si>
  <si>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</si>
  <si>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</si>
  <si>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</si>
  <si>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</si>
  <si>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</si>
  <si>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</si>
  <si>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</si>
  <si>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</si>
  <si>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</si>
  <si>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</si>
  <si>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</si>
  <si>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</si>
  <si>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</si>
  <si>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</si>
  <si>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</si>
  <si>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</si>
  <si>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</si>
  <si>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</si>
  <si>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</si>
  <si>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</si>
  <si>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</si>
  <si>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</si>
  <si>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</si>
  <si>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</si>
  <si>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</si>
  <si>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</si>
  <si>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</si>
  <si>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</si>
  <si>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</si>
  <si>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</si>
  <si>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</si>
  <si>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</si>
  <si>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</si>
  <si>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</si>
  <si>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</si>
  <si>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</si>
  <si>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</si>
  <si>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</si>
  <si>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</si>
  <si>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</si>
  <si>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</si>
  <si>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</si>
  <si>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</si>
  <si>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</si>
  <si>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</si>
  <si>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</si>
  <si>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</si>
  <si>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</si>
  <si>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</si>
  <si>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</si>
  <si>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</si>
  <si>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</si>
  <si>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</si>
  <si>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</si>
  <si>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</si>
  <si>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</si>
  <si>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</si>
  <si>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</si>
  <si>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</si>
  <si>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</si>
  <si>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</si>
  <si>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</si>
  <si>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</si>
  <si>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</si>
  <si>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</si>
  <si>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</si>
  <si>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</si>
  <si>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</si>
  <si>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</si>
  <si>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</si>
  <si>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</si>
  <si>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</si>
  <si>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</si>
  <si>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</si>
  <si>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</si>
  <si>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</si>
  <si>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</si>
  <si>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</si>
  <si>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</si>
  <si>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</si>
  <si>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</si>
  <si>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</si>
  <si>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</si>
  <si>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</si>
  <si>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</si>
  <si>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</si>
  <si>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</si>
  <si>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</si>
  <si>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</si>
  <si>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</si>
  <si>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</si>
  <si>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</si>
  <si>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</si>
  <si>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</si>
  <si>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</si>
  <si>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</si>
  <si>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</si>
  <si>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</si>
  <si>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</si>
  <si>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</si>
  <si>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</si>
  <si>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</si>
  <si>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</si>
  <si>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</si>
  <si>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</si>
  <si>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</si>
  <si>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</si>
  <si>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</si>
  <si>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</si>
  <si>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</si>
  <si>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</si>
  <si>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</si>
  <si>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</si>
  <si>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</si>
  <si>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</si>
  <si>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</si>
  <si>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</si>
  <si>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</si>
  <si>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</si>
  <si>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</si>
  <si>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</si>
  <si>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</si>
  <si>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</si>
  <si>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</si>
  <si>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</si>
  <si>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</si>
  <si>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</si>
  <si>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</si>
  <si>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</si>
  <si>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</si>
  <si>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</si>
  <si>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</si>
  <si>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</si>
  <si>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</si>
  <si>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</si>
  <si>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</si>
  <si>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</si>
  <si>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</si>
  <si>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</si>
  <si>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</si>
  <si>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</si>
  <si>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</si>
  <si>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</si>
  <si>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</si>
  <si>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</si>
  <si>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</si>
  <si>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</si>
  <si>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</si>
  <si>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</si>
  <si>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</si>
  <si>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</si>
  <si>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</si>
  <si>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</si>
  <si>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</si>
  <si>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</si>
  <si>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</si>
  <si>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</si>
  <si>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</si>
  <si>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</si>
  <si>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</si>
  <si>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</si>
  <si>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</si>
  <si>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</si>
  <si>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</si>
  <si>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</si>
  <si>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</si>
  <si>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</si>
  <si>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</si>
  <si>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</si>
  <si>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</si>
  <si>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</si>
  <si>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</si>
  <si>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</si>
  <si>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</si>
  <si>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</si>
  <si>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</si>
  <si>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</si>
  <si>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</si>
  <si>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</si>
  <si>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</si>
  <si>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</si>
  <si>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</si>
  <si>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</si>
  <si>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</si>
  <si>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</si>
  <si>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</si>
  <si>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</si>
  <si>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</si>
  <si>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</si>
  <si>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</si>
  <si>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</si>
  <si>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</si>
  <si>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</si>
  <si>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</si>
  <si>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</si>
  <si>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</si>
  <si>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</si>
  <si>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</si>
  <si>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</si>
  <si>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</si>
  <si>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</si>
  <si>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</si>
  <si>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</si>
  <si>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</si>
  <si>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</si>
  <si>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</si>
  <si>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</si>
  <si>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</si>
  <si>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</si>
  <si>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</si>
  <si>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</si>
  <si>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</si>
  <si>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</si>
  <si>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</si>
  <si>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</si>
  <si>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</si>
  <si>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</si>
  <si>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</si>
  <si>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</si>
  <si>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</si>
  <si>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</si>
  <si>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</si>
  <si>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</si>
  <si>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</si>
  <si>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</si>
  <si>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</si>
  <si>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</si>
  <si>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</si>
  <si>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</si>
  <si>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</si>
  <si>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</si>
  <si>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</si>
  <si>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</si>
  <si>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</si>
  <si>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</si>
  <si>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</si>
  <si>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</si>
  <si>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</si>
  <si>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</si>
  <si>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</si>
  <si>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</si>
  <si>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</si>
  <si>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</si>
  <si>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</si>
  <si>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</si>
  <si>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</si>
  <si>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</si>
  <si>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</si>
  <si>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</si>
  <si>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</si>
  <si>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</si>
  <si>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</si>
  <si>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</si>
  <si>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</si>
  <si>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</si>
  <si>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</si>
  <si>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</si>
  <si>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</si>
  <si>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</si>
  <si>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</si>
  <si>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</si>
  <si>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</si>
  <si>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</si>
  <si>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</si>
  <si>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</si>
  <si>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</si>
  <si>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</si>
  <si>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</si>
  <si>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</si>
  <si>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</si>
  <si>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</si>
  <si>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</si>
  <si>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</si>
  <si>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</si>
  <si>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</si>
  <si>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</si>
  <si>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</si>
  <si>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</si>
  <si>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</si>
  <si>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</si>
  <si>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</si>
  <si>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</si>
  <si>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</si>
  <si>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</si>
  <si>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</si>
  <si>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</si>
  <si>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</si>
  <si>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</si>
  <si>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</si>
  <si>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</si>
  <si>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</si>
  <si>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</si>
  <si>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</si>
  <si>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</si>
  <si>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</si>
  <si>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</si>
  <si>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</si>
  <si>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</si>
  <si>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</si>
  <si>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</si>
  <si>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</si>
  <si>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</si>
  <si>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</si>
  <si>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</si>
  <si>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</si>
  <si>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</si>
  <si>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</si>
  <si>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</si>
  <si>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</si>
  <si>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</si>
  <si>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</si>
  <si>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</si>
  <si>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</si>
  <si>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</si>
  <si>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</si>
  <si>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</si>
  <si>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</si>
  <si>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</si>
  <si>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</si>
  <si>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</si>
  <si>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</si>
  <si>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</si>
  <si>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</si>
  <si>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</si>
  <si>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</si>
  <si>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</si>
  <si>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</si>
  <si>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</si>
  <si>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</si>
  <si>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</si>
  <si>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</si>
  <si>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</si>
  <si>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</si>
  <si>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</si>
  <si>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</si>
  <si>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</si>
  <si>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</si>
  <si>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</si>
  <si>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</si>
  <si>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</si>
  <si>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</si>
  <si>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</si>
  <si>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</si>
  <si>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</si>
  <si>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</si>
  <si>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</si>
  <si>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</si>
  <si>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</si>
  <si>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</si>
  <si>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</si>
  <si>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</si>
  <si>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</si>
  <si>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</si>
  <si>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</si>
  <si>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</si>
  <si>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</si>
  <si>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</si>
  <si>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</si>
  <si>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</si>
  <si>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</si>
  <si>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</si>
  <si>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</si>
  <si>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</si>
  <si>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</si>
  <si>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</si>
  <si>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</si>
  <si>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</si>
  <si>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</si>
  <si>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</si>
  <si>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</si>
  <si>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</si>
  <si>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</si>
  <si>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</si>
  <si>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</si>
  <si>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</si>
  <si>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</si>
  <si>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</si>
  <si>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</si>
  <si>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</si>
  <si>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</si>
  <si>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</si>
  <si>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</si>
  <si>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</si>
  <si>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</si>
  <si>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</si>
  <si>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</si>
  <si>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</si>
  <si>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</si>
  <si>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</si>
  <si>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</si>
  <si>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</si>
  <si>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</si>
  <si>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</si>
  <si>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</si>
  <si>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</si>
  <si>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</si>
  <si>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</si>
  <si>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</si>
  <si>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</si>
  <si>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</si>
  <si>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</si>
  <si>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</si>
  <si>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</si>
  <si>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</si>
  <si>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</si>
  <si>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</si>
  <si>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</si>
  <si>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</si>
  <si>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</si>
  <si>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</si>
  <si>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</si>
  <si>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</si>
  <si>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</si>
  <si>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</si>
  <si>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</si>
  <si>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</si>
  <si>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</si>
  <si>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</si>
  <si>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</si>
  <si>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</si>
  <si>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</si>
  <si>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</si>
  <si>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</si>
  <si>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</si>
  <si>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</si>
  <si>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</si>
  <si>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</si>
  <si>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</si>
  <si>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</si>
  <si>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</si>
  <si>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</si>
  <si>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</si>
  <si>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</si>
  <si>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</si>
  <si>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</si>
  <si>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</si>
  <si>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</si>
  <si>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</si>
  <si>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</si>
  <si>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</si>
  <si>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</si>
  <si>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</si>
  <si>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</si>
  <si>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</si>
  <si>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</si>
  <si>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</si>
  <si>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</si>
  <si>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</si>
  <si>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</si>
  <si>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</si>
  <si>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</si>
  <si>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</si>
  <si>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</si>
  <si>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</si>
  <si>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</si>
  <si>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</si>
  <si>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</si>
  <si>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</si>
  <si>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</si>
  <si>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</si>
  <si>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</si>
  <si>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</si>
  <si>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</si>
  <si>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</si>
  <si>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</si>
  <si>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</si>
  <si>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</si>
  <si>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</si>
  <si>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</si>
  <si>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</si>
  <si>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</si>
  <si>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</si>
  <si>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</si>
  <si>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</si>
  <si>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</si>
  <si>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</si>
  <si>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</si>
  <si>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</si>
  <si>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</si>
  <si>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</si>
  <si>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</si>
  <si>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</si>
  <si>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</si>
  <si>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</si>
  <si>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</si>
  <si>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</si>
  <si>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</si>
  <si>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</si>
  <si>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</si>
  <si>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</si>
  <si>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</si>
  <si>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</si>
  <si>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</si>
  <si>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</si>
  <si>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</si>
  <si>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</si>
  <si>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</si>
  <si>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</si>
  <si>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</si>
  <si>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</si>
  <si>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</si>
  <si>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</si>
  <si>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</si>
  <si>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</si>
  <si>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</si>
  <si>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</si>
  <si>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</si>
  <si>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</si>
  <si>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</si>
  <si>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</si>
  <si>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</si>
  <si>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</si>
  <si>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</si>
  <si>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</si>
  <si>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</si>
  <si>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</si>
  <si>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</si>
  <si>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</si>
  <si>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</si>
  <si>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</si>
  <si>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</si>
  <si>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</si>
  <si>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</si>
  <si>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</si>
  <si>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</si>
  <si>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</si>
  <si>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</si>
  <si>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</si>
  <si>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</si>
  <si>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</si>
  <si>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</si>
  <si>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</si>
  <si>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</si>
  <si>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</si>
  <si>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</si>
  <si>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</si>
  <si>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</si>
  <si>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</si>
  <si>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</si>
  <si>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</si>
  <si>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</si>
  <si>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</si>
  <si>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</si>
  <si>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</si>
  <si>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</si>
  <si>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</si>
  <si>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</si>
  <si>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</si>
  <si>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</si>
  <si>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</si>
  <si>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</si>
  <si>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</si>
  <si>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</si>
  <si>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</si>
  <si>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</si>
  <si>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</si>
  <si>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</si>
  <si>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</si>
  <si>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</si>
  <si>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</si>
  <si>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</si>
  <si>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</si>
  <si>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</si>
  <si>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</si>
  <si>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</si>
  <si>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</si>
  <si>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</si>
  <si>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</si>
  <si>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</si>
  <si>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</si>
  <si>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</si>
  <si>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</si>
  <si>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</si>
  <si>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</si>
  <si>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</si>
  <si>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</si>
  <si>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</si>
  <si>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</si>
  <si>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</si>
  <si>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</si>
  <si>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</si>
  <si>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</si>
  <si>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</si>
  <si>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</si>
  <si>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</si>
  <si>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</si>
  <si>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</si>
  <si>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</si>
  <si>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</si>
  <si>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</si>
  <si>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</si>
  <si>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</si>
  <si>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</si>
  <si>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</si>
  <si>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</si>
  <si>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</si>
  <si>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</si>
  <si>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</si>
  <si>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</si>
  <si>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</si>
  <si>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</si>
  <si>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</si>
  <si>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</si>
  <si>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</si>
  <si>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</si>
  <si>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</si>
  <si>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</si>
  <si>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</si>
  <si>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</si>
  <si>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</si>
  <si>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</si>
  <si>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</si>
  <si>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</si>
  <si>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</si>
  <si>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</si>
  <si>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</si>
  <si>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</si>
  <si>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</si>
  <si>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</si>
  <si>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</si>
  <si>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</si>
  <si>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</si>
  <si>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</si>
  <si>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</si>
  <si>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</si>
  <si>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</si>
  <si>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</si>
  <si>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</si>
  <si>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</si>
  <si>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</si>
  <si>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</si>
  <si>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</si>
  <si>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</si>
  <si>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</si>
  <si>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</si>
  <si>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</si>
  <si>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</si>
  <si>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</si>
  <si>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</si>
  <si>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</si>
  <si>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</si>
  <si>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</si>
  <si>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</si>
  <si>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</si>
  <si>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</si>
  <si>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</si>
  <si>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</si>
  <si>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</si>
  <si>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</si>
  <si>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</si>
  <si>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</si>
  <si>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</si>
  <si>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</si>
  <si>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</si>
  <si>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</si>
  <si>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</si>
  <si>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</si>
  <si>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</si>
  <si>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</si>
  <si>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</si>
  <si>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</si>
  <si>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</si>
  <si>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</si>
  <si>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</si>
  <si>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</si>
  <si>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</si>
  <si>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</si>
  <si>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</si>
  <si>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</si>
  <si>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</si>
  <si>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</si>
  <si>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</si>
  <si>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</si>
  <si>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</si>
  <si>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</si>
  <si>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</si>
  <si>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</si>
  <si>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</si>
  <si>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</si>
  <si>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</si>
  <si>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</si>
  <si>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</si>
  <si>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</si>
  <si>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</si>
  <si>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</si>
  <si>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</si>
  <si>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</si>
  <si>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</si>
  <si>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</si>
  <si>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</si>
  <si>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</si>
  <si>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</si>
  <si>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</si>
  <si>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</si>
  <si>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</si>
  <si>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</si>
  <si>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</si>
  <si>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</si>
  <si>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</si>
  <si>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</si>
  <si>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</si>
  <si>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</si>
  <si>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</si>
  <si>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</si>
  <si>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</si>
  <si>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</si>
  <si>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</si>
  <si>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</si>
  <si>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</si>
  <si>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</si>
  <si>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</si>
  <si>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</si>
  <si>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</si>
  <si>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</si>
  <si>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</si>
  <si>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</si>
  <si>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</si>
  <si>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</si>
  <si>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</si>
  <si>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</si>
  <si>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</si>
  <si>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</si>
  <si>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</si>
  <si>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</si>
  <si>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</si>
  <si>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</si>
  <si>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</si>
  <si>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</si>
  <si>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</si>
  <si>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</si>
  <si>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</si>
  <si>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</si>
  <si>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</si>
  <si>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</si>
  <si>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</si>
  <si>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</si>
  <si>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</si>
  <si>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</si>
  <si>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</si>
  <si>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</si>
  <si>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</si>
  <si>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</si>
  <si>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</si>
  <si>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</si>
  <si>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</si>
  <si>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</si>
  <si>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</si>
  <si>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</si>
  <si>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</si>
  <si>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</si>
  <si>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</si>
  <si>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</si>
  <si>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</si>
  <si>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</si>
  <si>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</si>
  <si>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</si>
  <si>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</si>
  <si>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</si>
  <si>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</si>
  <si>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</si>
  <si>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</si>
  <si>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</si>
  <si>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</si>
  <si>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</si>
  <si>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</si>
  <si>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</si>
  <si>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</si>
  <si>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</si>
  <si>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</si>
  <si>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</si>
  <si>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</si>
  <si>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</si>
  <si>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</si>
  <si>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</si>
  <si>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</si>
  <si>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</si>
  <si>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</si>
  <si>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</si>
  <si>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</si>
  <si>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</si>
  <si>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</si>
  <si>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</si>
  <si>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</si>
  <si>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</si>
  <si>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</si>
  <si>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</si>
  <si>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</si>
  <si>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</si>
  <si>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</si>
  <si>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</si>
  <si>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</si>
  <si>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</si>
  <si>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</si>
  <si>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</si>
  <si>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</si>
  <si>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</si>
  <si>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</si>
  <si>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</si>
  <si>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</si>
  <si>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</si>
  <si>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</si>
  <si>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</si>
  <si>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</si>
  <si>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</si>
  <si>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</si>
  <si>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</si>
  <si>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</si>
  <si>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</si>
  <si>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</si>
  <si>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</si>
  <si>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</si>
  <si>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</si>
  <si>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</si>
  <si>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</si>
  <si>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</si>
  <si>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</si>
  <si>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</si>
  <si>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</si>
  <si>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</si>
  <si>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</si>
  <si>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</si>
  <si>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</si>
  <si>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</si>
  <si>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</si>
  <si>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</si>
  <si>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</si>
  <si>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</si>
  <si>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</si>
  <si>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</si>
  <si>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</si>
  <si>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</si>
  <si>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</si>
  <si>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</si>
  <si>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</si>
  <si>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</si>
  <si>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</si>
  <si>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</si>
  <si>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</si>
  <si>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</si>
  <si>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</si>
  <si>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</si>
  <si>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</si>
  <si>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</si>
  <si>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</si>
  <si>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</si>
  <si>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</si>
  <si>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</si>
  <si>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</si>
  <si>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</si>
  <si>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</si>
  <si>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</si>
  <si>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</si>
  <si>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</si>
  <si>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</si>
  <si>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</si>
  <si>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</si>
  <si>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</si>
  <si>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</si>
  <si>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</si>
  <si>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</si>
  <si>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</si>
  <si>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</si>
  <si>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</si>
  <si>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</si>
  <si>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</si>
  <si>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</si>
  <si>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</si>
  <si>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</si>
  <si>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</si>
  <si>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</si>
  <si>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</si>
  <si>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</si>
  <si>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</si>
  <si>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</si>
  <si>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</si>
  <si>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</si>
  <si>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</si>
  <si>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</si>
  <si>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</si>
  <si>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</si>
  <si>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</si>
  <si>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</si>
  <si>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</si>
  <si>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</si>
  <si>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</si>
  <si>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</si>
  <si>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</si>
  <si>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</si>
  <si>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</si>
  <si>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</si>
  <si>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</si>
  <si>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</si>
  <si>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</si>
  <si>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</si>
  <si>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</si>
  <si>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</si>
  <si>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</si>
  <si>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</si>
  <si>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</si>
  <si>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</si>
  <si>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</si>
  <si>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</si>
  <si>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</si>
  <si>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</si>
  <si>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</si>
  <si>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</si>
  <si>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</si>
  <si>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</si>
  <si>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</si>
  <si>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</si>
  <si>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</si>
  <si>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</si>
  <si>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</si>
  <si>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</si>
  <si>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</si>
  <si>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</si>
  <si>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</si>
  <si>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</si>
  <si>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</si>
  <si>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</si>
  <si>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</si>
  <si>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</si>
  <si>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</si>
  <si>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</si>
  <si>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</si>
  <si>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</si>
  <si>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</si>
  <si>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</si>
  <si>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</si>
  <si>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</si>
  <si>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</si>
  <si>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</si>
  <si>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</si>
  <si>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</si>
  <si>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</si>
  <si>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</si>
  <si>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</si>
  <si>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</si>
  <si>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</si>
  <si>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</si>
  <si>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</si>
  <si>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</si>
  <si>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</si>
  <si>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</si>
  <si>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</si>
  <si>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</si>
  <si>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</si>
  <si>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</si>
  <si>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</si>
  <si>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</si>
  <si>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</si>
  <si>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</si>
  <si>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</si>
  <si>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</si>
  <si>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</si>
  <si>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</si>
  <si>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</si>
  <si>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</si>
  <si>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</si>
  <si>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</si>
  <si>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</si>
  <si>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</si>
  <si>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</si>
  <si>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</si>
  <si>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</si>
  <si>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</si>
  <si>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</si>
  <si>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</si>
  <si>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</si>
  <si>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</si>
  <si>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</si>
  <si>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</si>
  <si>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</si>
  <si>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</si>
  <si>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</si>
  <si>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</si>
  <si>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</si>
  <si>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</si>
  <si>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</si>
  <si>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</si>
  <si>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</si>
  <si>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</si>
  <si>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</si>
  <si>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</si>
  <si>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</si>
  <si>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</si>
  <si>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</si>
  <si>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</si>
  <si>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</si>
  <si>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</si>
  <si>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</si>
  <si>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</si>
  <si>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</si>
  <si>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</si>
  <si>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</si>
  <si>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</si>
  <si>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</si>
  <si>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</si>
  <si>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</si>
  <si>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</si>
  <si>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</si>
  <si>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</si>
  <si>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</si>
  <si>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</si>
  <si>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</si>
  <si>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</si>
  <si>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</si>
  <si>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</si>
  <si>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</si>
  <si>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</si>
  <si>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</si>
  <si>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</si>
  <si>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</si>
  <si>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</si>
  <si>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</si>
  <si>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</si>
  <si>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</si>
  <si>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</si>
  <si>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</si>
  <si>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</si>
  <si>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</si>
  <si>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</si>
  <si>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</si>
  <si>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</si>
  <si>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</si>
  <si>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</si>
  <si>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</si>
  <si>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</si>
  <si>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</si>
  <si>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</si>
  <si>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</si>
  <si>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</si>
  <si>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</si>
  <si>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</si>
  <si>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</si>
  <si>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</si>
  <si>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</si>
  <si>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</si>
  <si>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</si>
  <si>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</si>
  <si>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</si>
  <si>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</si>
  <si>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</si>
  <si>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</si>
  <si>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</si>
  <si>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</si>
  <si>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</si>
  <si>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</si>
  <si>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</si>
  <si>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</si>
  <si>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</si>
  <si>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</si>
  <si>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</si>
  <si>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</si>
  <si>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</si>
  <si>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</si>
  <si>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</si>
  <si>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</si>
  <si>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</si>
  <si>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</si>
  <si>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</si>
  <si>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</si>
  <si>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</si>
  <si>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</si>
  <si>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</si>
  <si>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</si>
  <si>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</si>
  <si>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</si>
  <si>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</si>
  <si>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</si>
  <si>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</si>
  <si>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</si>
  <si>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</si>
  <si>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</si>
  <si>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</si>
  <si>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</si>
  <si>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</si>
  <si>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</si>
  <si>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</si>
  <si>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</si>
  <si>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</si>
  <si>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</si>
  <si>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</si>
  <si>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</si>
  <si>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</si>
  <si>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</si>
  <si>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</si>
  <si>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</si>
  <si>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</si>
  <si>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</si>
  <si>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</si>
  <si>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</si>
  <si>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</si>
  <si>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</si>
  <si>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</si>
  <si>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</si>
  <si>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</si>
  <si>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</si>
  <si>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</si>
  <si>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</si>
  <si>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</si>
  <si>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</si>
  <si>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</si>
  <si>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</si>
  <si>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</si>
  <si>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</si>
  <si>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</si>
  <si>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</si>
  <si>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</si>
  <si>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</si>
  <si>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</si>
  <si>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</si>
  <si>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</si>
  <si>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</si>
  <si>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</si>
  <si>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</si>
  <si>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</si>
  <si>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</si>
  <si>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</si>
  <si>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</si>
  <si>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</si>
  <si>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</si>
  <si>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</si>
  <si>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</si>
  <si>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</si>
  <si>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</si>
  <si>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</si>
  <si>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</si>
  <si>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</si>
  <si>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</si>
  <si>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</si>
  <si>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</si>
  <si>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</si>
  <si>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</si>
  <si>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</si>
  <si>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</si>
  <si>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</si>
  <si>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</si>
  <si>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</si>
  <si>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</si>
  <si>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</si>
  <si>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</si>
  <si>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</si>
  <si>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</si>
  <si>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</si>
  <si>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</si>
  <si>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</si>
  <si>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</si>
  <si>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</si>
  <si>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</si>
  <si>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</si>
  <si>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</si>
  <si>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</si>
  <si>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</si>
  <si>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</si>
  <si>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</si>
  <si>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</si>
  <si>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</si>
  <si>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</si>
  <si>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</si>
  <si>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</si>
  <si>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</si>
  <si>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</si>
  <si>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</si>
  <si>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</si>
  <si>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</si>
  <si>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</si>
  <si>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</si>
  <si>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</si>
  <si>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</si>
  <si>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</si>
  <si>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</si>
  <si>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</si>
  <si>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</si>
  <si>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</si>
  <si>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</si>
  <si>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</si>
  <si>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</si>
  <si>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</si>
  <si>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</si>
  <si>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</si>
  <si>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</si>
  <si>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</si>
  <si>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</si>
  <si>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</si>
  <si>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</si>
  <si>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</si>
  <si>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</si>
  <si>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</si>
  <si>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</si>
  <si>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</si>
  <si>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</si>
  <si>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</si>
  <si>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</si>
  <si>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</si>
  <si>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</si>
  <si>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</si>
  <si>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</si>
  <si>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</si>
  <si>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</si>
  <si>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</si>
  <si>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</si>
  <si>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</si>
  <si>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</si>
  <si>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</si>
  <si>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</si>
  <si>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</si>
  <si>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</si>
  <si>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</si>
  <si>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</si>
  <si>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</si>
  <si>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</si>
  <si>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</si>
  <si>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</si>
  <si>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</si>
  <si>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</si>
  <si>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</si>
  <si>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</si>
  <si>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</si>
  <si>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</si>
  <si>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</si>
  <si>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</si>
  <si>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</si>
  <si>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</si>
  <si>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</si>
  <si>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</si>
  <si>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</si>
  <si>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</si>
  <si>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</si>
  <si>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</si>
  <si>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</si>
  <si>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</si>
  <si>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</si>
  <si>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</si>
  <si>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</si>
  <si>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</si>
  <si>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</si>
  <si>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</si>
  <si>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</si>
  <si>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</si>
  <si>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</si>
  <si>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</si>
  <si>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</si>
  <si>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</si>
  <si>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</si>
  <si>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</si>
  <si>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</si>
  <si>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</si>
  <si>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</si>
  <si>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</si>
  <si>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</si>
  <si>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</si>
  <si>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</si>
  <si>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</si>
  <si>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</si>
  <si>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</si>
  <si>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</si>
  <si>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</si>
  <si>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</si>
  <si>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</si>
  <si>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</si>
  <si>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</si>
  <si>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</si>
  <si>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</si>
  <si>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</si>
  <si>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</si>
  <si>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</si>
  <si>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</si>
  <si>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</si>
  <si>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</si>
  <si>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</si>
  <si>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</si>
  <si>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</si>
  <si>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</si>
  <si>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</si>
  <si>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</si>
  <si>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</si>
  <si>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</si>
  <si>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</si>
  <si>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</si>
  <si>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</si>
  <si>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</si>
  <si>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</si>
  <si>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</si>
  <si>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</si>
  <si>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</si>
  <si>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</si>
  <si>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</si>
  <si>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</si>
  <si>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</si>
  <si>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</si>
  <si>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</si>
  <si>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</si>
  <si>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</si>
  <si>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</si>
  <si>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</si>
  <si>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</si>
  <si>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</si>
  <si>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</si>
  <si>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</si>
  <si>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</si>
  <si>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</si>
  <si>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</si>
  <si>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</si>
  <si>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</si>
  <si>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</si>
  <si>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</si>
  <si>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</si>
  <si>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</si>
  <si>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</si>
  <si>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</si>
  <si>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</si>
  <si>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</si>
  <si>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</si>
  <si>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</si>
  <si>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</si>
  <si>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</si>
  <si>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</si>
  <si>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</si>
  <si>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</si>
  <si>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</si>
  <si>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</si>
  <si>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</si>
  <si>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</si>
  <si>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</si>
  <si>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</si>
  <si>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</si>
  <si>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</si>
  <si>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</si>
  <si>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</si>
  <si>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</si>
  <si>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</si>
  <si>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</si>
  <si>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</si>
  <si>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</si>
  <si>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</si>
  <si>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</si>
  <si>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</si>
  <si>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</si>
  <si>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</si>
  <si>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</si>
  <si>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</si>
  <si>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</si>
  <si>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</si>
  <si>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</si>
  <si>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</si>
  <si>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</si>
  <si>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</si>
  <si>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</si>
  <si>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</si>
  <si>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</si>
  <si>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</si>
  <si>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</si>
  <si>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</si>
  <si>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</si>
  <si>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</si>
  <si>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</si>
  <si>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</si>
  <si>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</si>
  <si>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</si>
  <si>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</si>
  <si>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</si>
  <si>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</si>
  <si>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</si>
  <si>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</si>
  <si>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</si>
  <si>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</si>
  <si>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</si>
  <si>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</si>
  <si>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</si>
  <si>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</si>
  <si>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</si>
  <si>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</si>
  <si>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</si>
  <si>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</si>
  <si>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</si>
  <si>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</si>
  <si>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</si>
  <si>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</si>
  <si>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</si>
  <si>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</si>
  <si>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</si>
  <si>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</si>
  <si>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</si>
  <si>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</si>
  <si>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</si>
  <si>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</si>
  <si>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</si>
  <si>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</si>
  <si>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</si>
  <si>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</si>
  <si>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</si>
  <si>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</si>
  <si>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</si>
  <si>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</si>
  <si>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</si>
  <si>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</si>
  <si>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</si>
  <si>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</si>
  <si>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</si>
  <si>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</si>
  <si>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</si>
  <si>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</si>
  <si>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</si>
  <si>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</si>
  <si>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</si>
  <si>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</si>
  <si>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</si>
  <si>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</si>
  <si>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</si>
  <si>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</si>
  <si>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</si>
  <si>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</si>
  <si>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</si>
  <si>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</si>
  <si>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</si>
  <si>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</si>
  <si>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</si>
  <si>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</si>
  <si>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</si>
  <si>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</si>
  <si>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</si>
  <si>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</si>
  <si>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</si>
  <si>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</si>
  <si>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</si>
  <si>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</si>
  <si>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</si>
  <si>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</si>
  <si>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</si>
  <si>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</si>
  <si>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</si>
  <si>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</si>
  <si>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</si>
  <si>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</si>
  <si>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</si>
  <si>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</si>
  <si>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</si>
  <si>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</si>
  <si>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</si>
  <si>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</si>
  <si>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</si>
  <si>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</si>
  <si>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</si>
  <si>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</si>
  <si>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</si>
  <si>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</si>
  <si>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</si>
  <si>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</si>
  <si>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</si>
  <si>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</si>
  <si>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</si>
  <si>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</si>
  <si>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</si>
  <si>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</si>
  <si>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</si>
  <si>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</si>
  <si>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</si>
  <si>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</si>
  <si>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</si>
  <si>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</si>
  <si>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</si>
  <si>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</si>
  <si>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</si>
  <si>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</si>
  <si>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</si>
  <si>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</si>
  <si>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</si>
  <si>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</si>
  <si>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</si>
  <si>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</si>
  <si>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</si>
  <si>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</si>
  <si>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</si>
  <si>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</si>
  <si>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</si>
  <si>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</si>
  <si>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</si>
  <si>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</si>
  <si>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</si>
  <si>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</si>
  <si>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</si>
  <si>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</si>
  <si>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</si>
  <si>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</si>
  <si>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</si>
  <si>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</si>
  <si>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</si>
  <si>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</si>
  <si>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</si>
  <si>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</si>
  <si>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</si>
  <si>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</si>
  <si>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</si>
  <si>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</si>
  <si>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</si>
  <si>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</si>
  <si>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</si>
  <si>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</si>
  <si>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</si>
  <si>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</si>
  <si>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</si>
  <si>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</si>
  <si>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</si>
  <si>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</si>
  <si>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</si>
  <si>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</si>
  <si>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</si>
  <si>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</si>
  <si>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</si>
  <si>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</si>
  <si>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</si>
  <si>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</si>
  <si>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</si>
  <si>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</si>
  <si>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</si>
  <si>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</si>
  <si>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</si>
  <si>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</si>
  <si>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</si>
  <si>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</si>
  <si>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</si>
  <si>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</si>
  <si>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</si>
  <si>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</si>
  <si>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</si>
  <si>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</si>
  <si>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</si>
  <si>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</si>
  <si>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</si>
  <si>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</si>
  <si>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</si>
  <si>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</si>
  <si>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</si>
  <si>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</si>
  <si>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</si>
  <si>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</si>
  <si>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</si>
  <si>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</si>
  <si>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</si>
  <si>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</si>
  <si>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</si>
  <si>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</si>
  <si>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</si>
  <si>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</si>
  <si>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</si>
  <si>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</si>
  <si>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</si>
  <si>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</si>
  <si>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</si>
  <si>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</si>
  <si>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</si>
  <si>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</si>
  <si>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</si>
  <si>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</si>
  <si>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</si>
  <si>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</si>
  <si>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</si>
  <si>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</si>
  <si>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</si>
  <si>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</si>
  <si>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</si>
  <si>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</si>
  <si>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</si>
  <si>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</si>
  <si>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</si>
  <si>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</si>
  <si>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</si>
  <si>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</si>
  <si>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</si>
  <si>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</si>
  <si>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</si>
  <si>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</si>
  <si>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</si>
  <si>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</si>
  <si>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</si>
  <si>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</si>
  <si>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</si>
  <si>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</si>
  <si>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</si>
  <si>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</si>
  <si>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</si>
  <si>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</si>
  <si>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</si>
  <si>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</si>
  <si>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</si>
  <si>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</si>
  <si>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</si>
  <si>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</si>
  <si>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</si>
  <si>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</si>
  <si>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</si>
  <si>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</si>
  <si>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</si>
  <si>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</si>
  <si>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</si>
  <si>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</si>
  <si>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</si>
  <si>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</si>
  <si>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</si>
  <si>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</si>
  <si>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</si>
  <si>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</si>
  <si>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</si>
  <si>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</si>
  <si>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</si>
  <si>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</si>
  <si>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</si>
  <si>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</si>
  <si>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</si>
  <si>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</si>
  <si>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</si>
  <si>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</si>
  <si>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</si>
  <si>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</si>
  <si>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</si>
  <si>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</si>
  <si>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</si>
  <si>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</si>
  <si>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</si>
  <si>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</si>
  <si>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</si>
  <si>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</si>
  <si>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</si>
  <si>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</si>
  <si>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</si>
  <si>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</si>
  <si>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</si>
  <si>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</si>
  <si>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</si>
  <si>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</si>
  <si>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</si>
  <si>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</si>
  <si>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</si>
  <si>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</si>
  <si>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</si>
  <si>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</si>
  <si>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</si>
  <si>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</si>
  <si>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</si>
  <si>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</si>
  <si>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</si>
  <si>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</si>
  <si>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</si>
  <si>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</si>
  <si>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</si>
  <si>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</si>
  <si>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</si>
  <si>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</si>
  <si>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</si>
  <si>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</si>
  <si>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</si>
  <si>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</si>
  <si>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</si>
  <si>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</si>
  <si>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</si>
  <si>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</si>
  <si>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</si>
  <si>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</si>
  <si>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</si>
  <si>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</si>
  <si>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</si>
  <si>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</si>
  <si>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</si>
  <si>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</si>
  <si>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</si>
  <si>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</si>
  <si>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</si>
  <si>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</si>
  <si>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</si>
  <si>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</si>
  <si>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</si>
  <si>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</si>
  <si>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</si>
  <si>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</si>
  <si>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</si>
  <si>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</si>
  <si>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</si>
  <si>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</si>
  <si>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</si>
  <si>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</si>
  <si>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</si>
  <si>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</si>
  <si>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</si>
  <si>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</si>
  <si>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</si>
  <si>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</si>
  <si>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</si>
  <si>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</si>
  <si>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</si>
  <si>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</si>
  <si>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</si>
  <si>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</si>
  <si>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</si>
  <si>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</si>
  <si>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</si>
  <si>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</si>
  <si>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</si>
  <si>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</si>
  <si>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</si>
  <si>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</si>
  <si>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</si>
  <si>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</si>
  <si>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</si>
  <si>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</si>
  <si>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</si>
  <si>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</si>
  <si>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</si>
  <si>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</si>
  <si>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</si>
  <si>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</si>
  <si>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</si>
  <si>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</si>
  <si>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</si>
  <si>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</si>
  <si>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</si>
  <si>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</si>
  <si>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</si>
  <si>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</si>
  <si>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</si>
  <si>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</si>
  <si>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</si>
  <si>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</si>
  <si>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</si>
  <si>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</si>
  <si>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</si>
  <si>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</si>
  <si>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</si>
  <si>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</si>
  <si>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</si>
  <si>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</si>
  <si>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</si>
  <si>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</si>
  <si>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</si>
  <si>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</si>
  <si>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</si>
  <si>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</si>
  <si>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</si>
  <si>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</si>
  <si>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</si>
  <si>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</si>
  <si>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</si>
  <si>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</si>
  <si>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</si>
  <si>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</si>
  <si>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</si>
  <si>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</si>
  <si>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</si>
  <si>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</si>
  <si>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</si>
  <si>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</si>
  <si>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</si>
  <si>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</si>
  <si>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</si>
  <si>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</si>
  <si>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</si>
  <si>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</si>
  <si>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</si>
  <si>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</si>
  <si>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</si>
  <si>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</si>
  <si>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</si>
  <si>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</si>
  <si>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</si>
  <si>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</si>
  <si>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</si>
  <si>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</si>
  <si>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</si>
  <si>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</si>
  <si>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</si>
  <si>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</si>
  <si>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</si>
  <si>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</si>
  <si>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</si>
  <si>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</si>
  <si>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</si>
  <si>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</si>
  <si>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</si>
  <si>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</si>
  <si>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</si>
  <si>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</si>
  <si>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</si>
  <si>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</si>
  <si>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</si>
  <si>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</si>
  <si>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</si>
  <si>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</si>
  <si>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</si>
  <si>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</si>
  <si>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</si>
  <si>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</si>
  <si>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</si>
  <si>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</si>
  <si>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</si>
  <si>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</si>
  <si>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</si>
  <si>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</si>
  <si>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</si>
  <si>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</si>
  <si>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</si>
  <si>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</si>
  <si>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</si>
  <si>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</si>
  <si>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</si>
  <si>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</si>
  <si>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</si>
  <si>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</si>
  <si>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</si>
  <si>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</si>
  <si>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</si>
  <si>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</si>
  <si>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</si>
  <si>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</si>
  <si>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</si>
  <si>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</si>
  <si>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</si>
  <si>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</si>
  <si>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</si>
  <si>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</si>
  <si>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</si>
  <si>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</si>
  <si>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</si>
  <si>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</si>
  <si>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</si>
  <si>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</si>
  <si>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</si>
  <si>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</si>
  <si>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</si>
  <si>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</si>
  <si>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</si>
  <si>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</si>
  <si>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</si>
  <si>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</si>
  <si>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</si>
  <si>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</si>
  <si>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</si>
  <si>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</si>
  <si>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</si>
  <si>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</si>
  <si>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</si>
  <si>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</si>
  <si>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</si>
  <si>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</si>
  <si>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</si>
  <si>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</si>
  <si>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</si>
  <si>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</si>
  <si>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</si>
  <si>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</si>
  <si>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</si>
  <si>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</si>
  <si>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</si>
  <si>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</si>
  <si>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</si>
  <si>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</si>
  <si>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</si>
  <si>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</si>
  <si>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</si>
  <si>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</si>
  <si>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</si>
  <si>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</si>
  <si>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</si>
  <si>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</si>
  <si>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</si>
  <si>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</si>
  <si>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</si>
  <si>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</si>
  <si>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</si>
  <si>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</si>
  <si>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</si>
  <si>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</si>
  <si>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</si>
  <si>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</si>
  <si>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</si>
  <si>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</si>
  <si>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</si>
  <si>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</si>
  <si>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</si>
  <si>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</si>
  <si>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</si>
  <si>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</si>
  <si>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</si>
  <si>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</si>
  <si>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</si>
  <si>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</si>
  <si>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</si>
  <si>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</si>
  <si>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</si>
  <si>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</si>
  <si>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</si>
  <si>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</si>
  <si>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</si>
  <si>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</si>
  <si>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</si>
  <si>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</si>
  <si>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</si>
  <si>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</si>
  <si>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</si>
  <si>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</si>
  <si>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</si>
  <si>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</si>
  <si>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</si>
  <si>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</si>
  <si>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</si>
  <si>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</si>
  <si>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</si>
  <si>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</si>
  <si>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</si>
  <si>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</si>
  <si>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</si>
  <si>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</si>
  <si>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</si>
  <si>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</si>
  <si>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</si>
  <si>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</si>
  <si>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</si>
  <si>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</si>
  <si>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</si>
  <si>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</si>
  <si>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</si>
  <si>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</si>
  <si>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</si>
  <si>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</si>
  <si>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</si>
  <si>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</si>
  <si>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</si>
  <si>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</si>
  <si>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</si>
  <si>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</si>
  <si>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</si>
  <si>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</si>
  <si>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</si>
  <si>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</si>
  <si>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</si>
  <si>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</si>
  <si>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</si>
  <si>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</si>
  <si>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</si>
  <si>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</si>
  <si>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</si>
  <si>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</si>
  <si>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</si>
  <si>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</si>
  <si>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</si>
  <si>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</si>
  <si>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</si>
  <si>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</si>
  <si>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</si>
  <si>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</si>
  <si>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</si>
  <si>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</si>
  <si>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</si>
  <si>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</si>
  <si>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</si>
  <si>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</si>
  <si>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</si>
  <si>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</si>
  <si>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</si>
  <si>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</si>
  <si>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</si>
  <si>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</si>
  <si>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</si>
  <si>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</si>
  <si>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</si>
  <si>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</si>
  <si>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</si>
  <si>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</si>
  <si>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</si>
  <si>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</si>
  <si>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</si>
  <si>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</si>
  <si>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</si>
  <si>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</si>
  <si>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</si>
  <si>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</si>
  <si>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</si>
  <si>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</si>
  <si>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</si>
  <si>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</si>
  <si>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</si>
  <si>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</si>
  <si>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</si>
  <si>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</si>
  <si>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</si>
  <si>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</si>
  <si>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</si>
  <si>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</si>
  <si>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</si>
  <si>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</si>
  <si>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</si>
  <si>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</si>
  <si>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</si>
  <si>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</si>
  <si>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</si>
  <si>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</si>
  <si>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</si>
  <si>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</si>
  <si>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</si>
  <si>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</si>
  <si>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</si>
  <si>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</si>
  <si>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</si>
  <si>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</si>
  <si>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</si>
  <si>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</si>
  <si>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</si>
  <si>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</si>
  <si>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</si>
  <si>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</si>
  <si>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</si>
  <si>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</si>
  <si>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</si>
  <si>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</si>
  <si>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</si>
  <si>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</si>
  <si>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</si>
  <si>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</si>
  <si>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</si>
  <si>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</si>
  <si>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</si>
  <si>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</si>
  <si>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</si>
  <si>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</si>
  <si>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</si>
  <si>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</si>
  <si>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</si>
  <si>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</si>
  <si>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</si>
  <si>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</si>
  <si>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</si>
  <si>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</si>
  <si>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</si>
  <si>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</si>
  <si>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</si>
  <si>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</si>
  <si>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</si>
  <si>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</si>
  <si>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</si>
  <si>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</si>
  <si>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</si>
  <si>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</si>
  <si>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</si>
  <si>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</si>
  <si>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</si>
  <si>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</si>
  <si>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</si>
  <si>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</si>
  <si>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</si>
  <si>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</si>
  <si>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</si>
  <si>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</si>
  <si>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</si>
  <si>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</si>
  <si>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</si>
  <si>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</si>
  <si>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</si>
  <si>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</si>
  <si>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</si>
  <si>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</si>
  <si>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</si>
  <si>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</si>
  <si>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</si>
  <si>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</si>
  <si>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</si>
  <si>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</si>
  <si>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</si>
  <si>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</si>
  <si>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</si>
  <si>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</si>
  <si>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</si>
  <si>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</si>
  <si>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</si>
  <si>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</si>
  <si>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</si>
  <si>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</si>
  <si>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</si>
  <si>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</si>
  <si>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</si>
  <si>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</si>
  <si>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</si>
  <si>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</si>
  <si>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</si>
  <si>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</si>
  <si>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</si>
  <si>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</si>
  <si>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</si>
  <si>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</si>
  <si>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</si>
  <si>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</si>
  <si>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</si>
  <si>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</si>
  <si>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</si>
  <si>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</si>
  <si>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</si>
  <si>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</si>
  <si>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</si>
  <si>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</si>
  <si>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</si>
  <si>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</si>
  <si>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</si>
  <si>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</si>
  <si>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</si>
  <si>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</si>
  <si>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</si>
  <si>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</si>
  <si>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</si>
  <si>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</si>
  <si>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</si>
  <si>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</si>
  <si>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</si>
  <si>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</si>
  <si>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</si>
  <si>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</si>
  <si>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</si>
  <si>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</si>
  <si>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</si>
  <si>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</si>
  <si>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</si>
  <si>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</si>
  <si>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</si>
  <si>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</si>
  <si>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</si>
  <si>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</si>
  <si>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</si>
  <si>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</si>
  <si>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</si>
  <si>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</si>
  <si>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</si>
  <si>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</si>
  <si>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</si>
  <si>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</si>
  <si>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</si>
  <si>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</si>
  <si>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</si>
  <si>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</si>
  <si>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</si>
  <si>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</si>
  <si>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</si>
  <si>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</si>
  <si>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</si>
  <si>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</si>
  <si>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</si>
  <si>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</si>
  <si>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</si>
  <si>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</si>
  <si>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</si>
  <si>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</si>
  <si>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</si>
  <si>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</si>
  <si>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</si>
  <si>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</si>
  <si>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</si>
  <si>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</si>
  <si>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</si>
  <si>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</si>
  <si>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</si>
  <si>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</si>
  <si>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</si>
  <si>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</si>
  <si>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</si>
  <si>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</si>
  <si>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</si>
  <si>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</si>
  <si>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</si>
  <si>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</si>
  <si>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</si>
  <si>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</si>
  <si>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</si>
  <si>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</si>
  <si>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</si>
  <si>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</si>
  <si>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</si>
  <si>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</si>
  <si>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</si>
  <si>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</si>
  <si>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</si>
  <si>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</si>
  <si>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</si>
  <si>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</si>
  <si>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</si>
  <si>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</si>
  <si>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</si>
  <si>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</si>
  <si>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</si>
  <si>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</si>
  <si>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</si>
  <si>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</si>
  <si>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</si>
  <si>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</si>
  <si>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</si>
  <si>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</si>
  <si>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</si>
  <si>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</si>
  <si>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</si>
  <si>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</si>
  <si>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</si>
  <si>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</si>
  <si>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</si>
  <si>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</si>
  <si>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</si>
  <si>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</si>
  <si>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</si>
  <si>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</si>
  <si>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</si>
  <si>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</si>
  <si>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</si>
  <si>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</si>
  <si>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</si>
  <si>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</si>
  <si>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</si>
  <si>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</si>
  <si>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</si>
  <si>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</si>
  <si>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</si>
  <si>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</si>
  <si>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</si>
  <si>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</si>
  <si>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</si>
  <si>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</si>
  <si>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</si>
  <si>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</si>
  <si>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</si>
  <si>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</si>
  <si>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</si>
  <si>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</si>
  <si>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</si>
  <si>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</si>
  <si>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</si>
  <si>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</si>
  <si>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</si>
  <si>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</si>
  <si>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</si>
  <si>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</si>
  <si>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</si>
  <si>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</si>
  <si>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</si>
  <si>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</si>
  <si>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</si>
  <si>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</si>
  <si>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</si>
  <si>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</si>
  <si>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</si>
  <si>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</si>
  <si>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</si>
  <si>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</si>
  <si>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</si>
  <si>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</si>
  <si>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</si>
  <si>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</si>
  <si>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</si>
  <si>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</si>
  <si>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</si>
  <si>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</si>
  <si>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</si>
  <si>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</si>
  <si>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</si>
  <si>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</si>
  <si>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</si>
  <si>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</si>
  <si>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</si>
  <si>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</si>
  <si>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</si>
  <si>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</si>
  <si>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</si>
  <si>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</si>
  <si>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</si>
  <si>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</si>
  <si>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</si>
  <si>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</si>
  <si>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</si>
  <si>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</si>
  <si>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</si>
  <si>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</si>
  <si>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</si>
  <si>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</si>
  <si>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</si>
  <si>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</si>
  <si>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</si>
  <si>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</si>
  <si>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</si>
  <si>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</si>
  <si>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</si>
  <si>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</si>
  <si>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</si>
  <si>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</si>
  <si>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</si>
  <si>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</si>
  <si>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</si>
  <si>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</si>
  <si>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</si>
  <si>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</si>
  <si>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</si>
  <si>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</si>
  <si>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</si>
  <si>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</si>
  <si>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</si>
  <si>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</si>
  <si>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</si>
  <si>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</si>
  <si>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</si>
  <si>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</si>
  <si>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</si>
  <si>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</si>
  <si>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</si>
  <si>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</si>
  <si>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</si>
  <si>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</si>
  <si>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</si>
  <si>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</si>
  <si>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</si>
  <si>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</si>
  <si>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</si>
  <si>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</si>
  <si>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</si>
  <si>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</si>
  <si>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</si>
  <si>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</si>
  <si>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</si>
  <si>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</si>
  <si>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</si>
  <si>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</si>
  <si>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</si>
  <si>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</si>
  <si>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</si>
  <si>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</si>
  <si>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</si>
  <si>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</si>
  <si>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</si>
  <si>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</si>
  <si>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</si>
  <si>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</si>
  <si>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</si>
  <si>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</si>
  <si>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</si>
  <si>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</si>
  <si>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</si>
  <si>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</si>
  <si>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</si>
  <si>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</si>
  <si>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</si>
  <si>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</si>
  <si>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</si>
  <si>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</si>
  <si>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</si>
  <si>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</si>
  <si>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</si>
  <si>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</si>
  <si>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</si>
  <si>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</si>
  <si>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</si>
  <si>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</si>
  <si>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</si>
  <si>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</si>
  <si>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</si>
  <si>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</si>
  <si>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</si>
  <si>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</si>
  <si>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</si>
  <si>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</si>
  <si>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</si>
  <si>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</si>
  <si>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</si>
  <si>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</si>
  <si>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</si>
  <si>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</si>
  <si>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</si>
  <si>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</si>
  <si>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</si>
  <si>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</si>
  <si>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</si>
  <si>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</si>
  <si>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</si>
  <si>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</si>
  <si>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</si>
  <si>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</si>
  <si>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</si>
  <si>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</si>
  <si>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</si>
  <si>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</si>
  <si>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</si>
  <si>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</si>
  <si>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</si>
  <si>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</si>
  <si>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</si>
  <si>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</si>
  <si>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</si>
  <si>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</si>
  <si>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</si>
  <si>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</si>
  <si>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</si>
  <si>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</si>
  <si>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</si>
  <si>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</si>
  <si>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</si>
  <si>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</si>
  <si>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</si>
  <si>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</si>
  <si>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</si>
  <si>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</si>
  <si>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</si>
  <si>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</si>
  <si>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</si>
  <si>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</si>
  <si>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</si>
  <si>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</si>
  <si>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</si>
  <si>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</si>
  <si>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</si>
  <si>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</si>
  <si>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</si>
  <si>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</si>
  <si>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</si>
  <si>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</si>
  <si>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</si>
  <si>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</si>
  <si>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</si>
  <si>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</si>
  <si>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</si>
  <si>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</si>
  <si>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</si>
  <si>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</si>
  <si>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</si>
  <si>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</si>
  <si>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</si>
  <si>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</si>
  <si>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</si>
  <si>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</si>
  <si>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</si>
  <si>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</si>
  <si>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</si>
  <si>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</si>
  <si>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</si>
  <si>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</si>
  <si>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</si>
  <si>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</si>
  <si>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</si>
  <si>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</si>
  <si>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</si>
  <si>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</si>
  <si>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</si>
  <si>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</si>
  <si>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</si>
  <si>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</si>
  <si>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</si>
  <si>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</si>
  <si>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</si>
  <si>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</si>
  <si>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</si>
  <si>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</si>
  <si>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</si>
  <si>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</si>
  <si>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</si>
  <si>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</si>
  <si>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</si>
  <si>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</si>
  <si>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</si>
  <si>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</si>
  <si>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</si>
  <si>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</si>
  <si>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</si>
  <si>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</si>
  <si>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</si>
  <si>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</si>
  <si>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</si>
  <si>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</si>
  <si>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</si>
  <si>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</si>
  <si>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</si>
  <si>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</si>
  <si>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</si>
  <si>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</si>
  <si>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</si>
  <si>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</si>
  <si>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</si>
  <si>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</si>
  <si>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</si>
  <si>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</si>
  <si>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</si>
  <si>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</si>
  <si>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</si>
  <si>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</si>
  <si>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</si>
  <si>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</si>
  <si>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</si>
  <si>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</si>
  <si>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</si>
  <si>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</si>
  <si>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</si>
  <si>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</si>
  <si>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</si>
  <si>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</si>
  <si>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</si>
  <si>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</si>
  <si>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</si>
  <si>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</si>
  <si>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</si>
  <si>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</si>
  <si>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</si>
  <si>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</si>
  <si>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</si>
  <si>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</si>
  <si>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</si>
  <si>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</si>
  <si>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</si>
  <si>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</si>
  <si>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</si>
  <si>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</si>
  <si>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</si>
  <si>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</si>
  <si>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</si>
  <si>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</si>
  <si>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</si>
  <si>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</si>
  <si>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</si>
  <si>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</si>
  <si>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</si>
  <si>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</si>
  <si>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</si>
  <si>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</si>
  <si>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</si>
  <si>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</si>
  <si>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</si>
  <si>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</si>
  <si>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</si>
  <si>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</si>
  <si>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</si>
  <si>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</si>
  <si>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</si>
  <si>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</si>
  <si>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</si>
  <si>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</si>
  <si>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</si>
  <si>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</si>
  <si>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</si>
  <si>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</si>
  <si>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</si>
  <si>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</si>
  <si>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</si>
  <si>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</si>
  <si>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</si>
  <si>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</si>
  <si>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</si>
  <si>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</si>
  <si>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</si>
  <si>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</si>
  <si>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</si>
  <si>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</si>
  <si>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</si>
  <si>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</si>
  <si>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</si>
  <si>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</si>
  <si>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</si>
  <si>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</si>
  <si>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</si>
  <si>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</si>
  <si>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</si>
  <si>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</si>
  <si>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</si>
  <si>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</si>
  <si>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</si>
  <si>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</si>
  <si>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</si>
  <si>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</si>
  <si>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</si>
  <si>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</si>
  <si>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</si>
  <si>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</si>
  <si>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</si>
  <si>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</si>
  <si>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</si>
  <si>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</si>
  <si>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</si>
  <si>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</si>
  <si>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</si>
  <si>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</si>
  <si>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</si>
  <si>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</si>
  <si>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</si>
  <si>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</si>
  <si>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</si>
  <si>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</si>
  <si>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</si>
  <si>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</si>
  <si>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</si>
  <si>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</si>
  <si>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</si>
  <si>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</si>
  <si>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</si>
  <si>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</si>
  <si>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</si>
  <si>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</si>
  <si>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</si>
  <si>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</si>
  <si>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</si>
  <si>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</si>
  <si>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</si>
  <si>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</si>
  <si>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</si>
  <si>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</si>
  <si>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</si>
  <si>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</si>
  <si>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</si>
  <si>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</si>
  <si>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</si>
  <si>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</si>
  <si>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</si>
  <si>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</si>
  <si>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</si>
  <si>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</si>
  <si>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</si>
  <si>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</si>
  <si>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</si>
  <si>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</si>
  <si>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</si>
  <si>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</si>
  <si>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</si>
  <si>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</si>
  <si>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</si>
  <si>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</si>
  <si>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</si>
  <si>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</si>
  <si>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</si>
  <si>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</si>
  <si>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</si>
  <si>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</si>
  <si>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</si>
  <si>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</si>
  <si>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</si>
  <si>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</si>
  <si>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</si>
  <si>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</si>
  <si>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</si>
  <si>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</si>
  <si>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</si>
  <si>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</si>
  <si>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</si>
  <si>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</si>
  <si>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</si>
  <si>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</si>
  <si>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</si>
  <si>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</si>
  <si>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</si>
  <si>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</si>
  <si>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</si>
  <si>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</si>
  <si>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</si>
  <si>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</si>
  <si>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</si>
  <si>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</si>
  <si>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</si>
  <si>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</si>
  <si>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</si>
  <si>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</si>
  <si>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</si>
  <si>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</si>
  <si>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</si>
  <si>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</si>
  <si>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</si>
  <si>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</si>
  <si>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</si>
  <si>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</si>
  <si>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</si>
  <si>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</si>
  <si>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</si>
  <si>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</si>
  <si>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</si>
  <si>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</si>
  <si>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</si>
  <si>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</si>
  <si>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</si>
  <si>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</si>
  <si>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</si>
  <si>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</si>
  <si>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</si>
  <si>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</si>
  <si>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</si>
  <si>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</si>
  <si>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</si>
  <si>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</si>
  <si>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</si>
  <si>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</si>
  <si>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</si>
  <si>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</si>
  <si>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</si>
  <si>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</si>
  <si>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</si>
  <si>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</si>
  <si>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</si>
  <si>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</si>
  <si>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</si>
  <si>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</si>
  <si>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</si>
  <si>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</si>
  <si>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</si>
  <si>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</si>
  <si>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</si>
  <si>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</si>
  <si>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</si>
  <si>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</si>
  <si>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</si>
  <si>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</si>
  <si>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</si>
  <si>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</si>
  <si>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</si>
  <si>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</si>
  <si>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</si>
  <si>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</si>
  <si>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</si>
  <si>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</si>
  <si>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</si>
  <si>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</si>
  <si>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</si>
  <si>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</si>
  <si>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</si>
  <si>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</si>
  <si>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</si>
  <si>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</si>
  <si>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</si>
  <si>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</si>
  <si>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</si>
  <si>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</si>
  <si>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</si>
  <si>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</si>
  <si>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</si>
  <si>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</si>
  <si>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</si>
  <si>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</si>
  <si>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</si>
  <si>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</si>
  <si>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</si>
  <si>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</si>
  <si>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</si>
  <si>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</si>
  <si>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</si>
  <si>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</si>
  <si>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</si>
  <si>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</si>
  <si>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</si>
  <si>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</si>
  <si>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</si>
  <si>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</si>
  <si>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</si>
  <si>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</si>
  <si>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</si>
  <si>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</si>
  <si>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</si>
  <si>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</si>
  <si>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</si>
  <si>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</si>
  <si>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</si>
  <si>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</si>
  <si>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</si>
  <si>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</si>
  <si>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</si>
  <si>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</si>
  <si>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</si>
  <si>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</si>
  <si>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</si>
  <si>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</si>
  <si>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</si>
  <si>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</si>
  <si>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</si>
  <si>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</si>
  <si>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</si>
  <si>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</si>
  <si>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</si>
  <si>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</si>
  <si>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</si>
  <si>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</si>
  <si>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</si>
  <si>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</si>
  <si>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</si>
  <si>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</si>
  <si>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</si>
  <si>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</si>
  <si>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</si>
  <si>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</si>
  <si>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</si>
  <si>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</si>
  <si>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</si>
  <si>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</si>
  <si>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</si>
  <si>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</si>
  <si>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</si>
  <si>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</si>
  <si>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</si>
  <si>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</si>
  <si>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</si>
  <si>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</si>
  <si>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</si>
  <si>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</si>
  <si>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</si>
  <si>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</si>
  <si>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</si>
  <si>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</si>
  <si>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</si>
  <si>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</si>
  <si>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</si>
  <si>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</si>
  <si>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</si>
  <si>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</si>
  <si>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</si>
  <si>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</si>
  <si>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</si>
  <si>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</si>
  <si>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</si>
  <si>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</si>
  <si>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</si>
  <si>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</si>
  <si>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</si>
  <si>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</si>
  <si>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</si>
  <si>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</si>
  <si>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</si>
  <si>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</si>
  <si>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</si>
  <si>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</si>
  <si>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</si>
  <si>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</si>
  <si>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</si>
  <si>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</si>
  <si>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</si>
  <si>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</si>
  <si>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</si>
  <si>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</si>
  <si>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</si>
  <si>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</si>
  <si>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</si>
  <si>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</si>
  <si>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</si>
  <si>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</si>
  <si>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</si>
  <si>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</si>
  <si>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</si>
  <si>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</si>
  <si>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</si>
  <si>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</si>
  <si>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</si>
  <si>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</si>
  <si>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</si>
  <si>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</si>
  <si>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</si>
  <si>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</si>
  <si>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</si>
  <si>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</si>
  <si>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</si>
  <si>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</si>
  <si>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</si>
  <si>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</si>
  <si>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</si>
  <si>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</si>
  <si>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</si>
  <si>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</si>
  <si>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</si>
  <si>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</si>
  <si>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</si>
  <si>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</si>
  <si>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</si>
  <si>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</si>
  <si>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</si>
  <si>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</si>
  <si>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</si>
  <si>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</si>
  <si>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</si>
  <si>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</si>
  <si>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</si>
  <si>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</si>
  <si>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</si>
  <si>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</si>
  <si>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</si>
  <si>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</si>
  <si>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</si>
  <si>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</si>
  <si>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</si>
  <si>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</si>
  <si>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</si>
  <si>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</si>
  <si>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</si>
  <si>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</si>
  <si>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</si>
  <si>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</si>
  <si>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</si>
  <si>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</si>
  <si>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</si>
  <si>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</si>
  <si>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</si>
  <si>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</si>
  <si>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</si>
  <si>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</si>
  <si>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</si>
  <si>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</si>
  <si>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</si>
  <si>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</si>
  <si>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</si>
  <si>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</si>
  <si>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</si>
  <si>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</si>
  <si>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</si>
  <si>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</si>
  <si>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</si>
  <si>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</si>
  <si>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</si>
  <si>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</si>
  <si>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</si>
  <si>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</si>
  <si>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</si>
  <si>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</si>
  <si>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</si>
  <si>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</si>
  <si>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</si>
  <si>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</si>
  <si>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</si>
  <si>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</si>
  <si>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</si>
  <si>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</si>
  <si>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</si>
  <si>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</si>
  <si>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</si>
  <si>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</si>
  <si>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</si>
  <si>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</si>
  <si>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</si>
  <si>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</si>
  <si>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</si>
  <si>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</si>
  <si>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</si>
  <si>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</si>
  <si>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</si>
  <si>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</si>
  <si>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</si>
  <si>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</si>
  <si>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</si>
  <si>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</si>
  <si>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</si>
  <si>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</si>
  <si>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</si>
  <si>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</si>
  <si>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</si>
  <si>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</si>
  <si>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</si>
  <si>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</si>
  <si>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</si>
  <si>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</si>
  <si>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</si>
  <si>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</si>
  <si>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</si>
  <si>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</si>
  <si>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</si>
  <si>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</si>
  <si>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</si>
  <si>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</si>
  <si>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</si>
  <si>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</si>
  <si>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</si>
  <si>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</si>
  <si>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</si>
  <si>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</si>
  <si>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</si>
  <si>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</si>
  <si>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</si>
  <si>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</si>
  <si>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</si>
  <si>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</si>
  <si>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</si>
  <si>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</si>
  <si>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</si>
  <si>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</si>
  <si>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</si>
  <si>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</si>
  <si>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</si>
  <si>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</si>
  <si>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</si>
  <si>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</si>
  <si>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</si>
  <si>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</si>
  <si>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</si>
  <si>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</si>
  <si>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</si>
  <si>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</si>
  <si>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</si>
  <si>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</si>
  <si>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</si>
  <si>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</si>
  <si>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</si>
  <si>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</si>
  <si>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</si>
  <si>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</si>
  <si>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</si>
  <si>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</si>
  <si>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</si>
  <si>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</si>
  <si>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</si>
  <si>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</si>
  <si>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</si>
  <si>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</si>
  <si>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</si>
  <si>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</si>
  <si>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</si>
  <si>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</si>
  <si>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</si>
  <si>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</si>
  <si>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</si>
  <si>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</si>
  <si>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</si>
  <si>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</si>
  <si>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</si>
  <si>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</si>
  <si>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</si>
  <si>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</si>
  <si>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</si>
  <si>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</si>
  <si>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</si>
  <si>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</si>
  <si>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</si>
  <si>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</si>
  <si>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</si>
  <si>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</si>
  <si>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</si>
  <si>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</si>
  <si>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</si>
  <si>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</si>
  <si>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</si>
  <si>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</si>
  <si>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</si>
  <si>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</si>
  <si>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</si>
  <si>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</si>
  <si>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</si>
  <si>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</si>
  <si>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</si>
  <si>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</si>
  <si>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</si>
  <si>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</si>
  <si>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</si>
  <si>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</si>
  <si>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</si>
  <si>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</si>
  <si>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</si>
  <si>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</si>
  <si>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</si>
  <si>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</si>
  <si>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</si>
  <si>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</si>
  <si>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</si>
  <si>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</si>
  <si>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</si>
  <si>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</si>
  <si>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</si>
  <si>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</si>
  <si>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</si>
  <si>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</si>
  <si>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</si>
  <si>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</si>
  <si>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</si>
  <si>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</si>
  <si>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</si>
  <si>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</si>
  <si>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</si>
  <si>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</si>
  <si>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</si>
  <si>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</si>
  <si>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</si>
  <si>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</si>
  <si>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</si>
  <si>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</si>
  <si>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</si>
  <si>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</si>
  <si>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</si>
  <si>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</si>
  <si>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</si>
  <si>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</si>
  <si>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</si>
  <si>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</si>
  <si>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</si>
  <si>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</si>
  <si>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</si>
  <si>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</si>
  <si>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</si>
  <si>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</si>
  <si>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</si>
  <si>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</si>
  <si>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</si>
  <si>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</si>
  <si>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</si>
  <si>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</si>
  <si>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</si>
  <si>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</si>
  <si>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</si>
  <si>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</si>
  <si>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</si>
  <si>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</si>
  <si>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</si>
  <si>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</si>
  <si>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</si>
  <si>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</si>
  <si>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</si>
  <si>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</si>
  <si>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</si>
  <si>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</si>
  <si>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</si>
  <si>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</si>
  <si>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</si>
  <si>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</si>
  <si>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</si>
  <si>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</si>
  <si>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</si>
  <si>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</si>
  <si>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</si>
  <si>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</si>
  <si>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</si>
  <si>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</si>
  <si>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</si>
  <si>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</si>
  <si>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</si>
  <si>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</si>
  <si>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</si>
  <si>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</si>
  <si>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</si>
  <si>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</si>
  <si>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</si>
  <si>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</si>
  <si>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</si>
  <si>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</si>
  <si>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</si>
  <si>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</si>
  <si>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</si>
  <si>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</si>
  <si>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</si>
  <si>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</si>
  <si>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</si>
  <si>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</si>
  <si>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</si>
  <si>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</si>
  <si>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</si>
  <si>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</si>
  <si>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</si>
  <si>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</si>
  <si>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</si>
  <si>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</si>
  <si>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</si>
  <si>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</si>
  <si>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</si>
  <si>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</si>
  <si>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</si>
  <si>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</si>
  <si>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</si>
  <si>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</si>
  <si>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</si>
  <si>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</si>
  <si>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</si>
  <si>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</si>
  <si>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</si>
  <si>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</si>
  <si>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</si>
  <si>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</si>
  <si>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</si>
  <si>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</si>
  <si>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</si>
  <si>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</si>
  <si>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</si>
  <si>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</si>
  <si>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</si>
  <si>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</si>
  <si>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</si>
  <si>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</si>
  <si>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</si>
  <si>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</si>
  <si>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</si>
  <si>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</si>
  <si>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</si>
  <si>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</si>
  <si>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</si>
  <si>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</si>
  <si>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</si>
  <si>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</si>
  <si>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</si>
  <si>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</si>
  <si>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</si>
  <si>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</si>
  <si>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</si>
  <si>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</si>
  <si>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</si>
  <si>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</si>
  <si>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</si>
  <si>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</si>
  <si>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</si>
  <si>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</si>
  <si>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</si>
  <si>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</si>
  <si>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</si>
  <si>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</si>
  <si>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</si>
  <si>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</si>
  <si>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</si>
  <si>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</si>
  <si>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</si>
  <si>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</si>
  <si>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</si>
  <si>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</si>
  <si>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</si>
  <si>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</si>
  <si>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</si>
  <si>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</si>
  <si>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</si>
  <si>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</si>
  <si>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</si>
  <si>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</si>
  <si>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</si>
  <si>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</si>
  <si>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</si>
  <si>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</si>
  <si>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</si>
  <si>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</si>
  <si>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</si>
  <si>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</si>
  <si>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</si>
  <si>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</si>
  <si>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</si>
  <si>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</si>
  <si>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</si>
  <si>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</si>
  <si>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</si>
  <si>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</si>
  <si>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</si>
  <si>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</si>
  <si>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</si>
  <si>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</si>
  <si>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</si>
  <si>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</si>
  <si>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</si>
  <si>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</si>
  <si>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</si>
  <si>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</si>
  <si>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</si>
  <si>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</si>
  <si>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</si>
  <si>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</si>
  <si>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</si>
  <si>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</si>
  <si>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</si>
  <si>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</si>
  <si>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</si>
  <si>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</si>
  <si>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</si>
  <si>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</si>
  <si>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</si>
  <si>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</si>
  <si>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</si>
  <si>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</si>
  <si>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</si>
  <si>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</si>
  <si>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</si>
  <si>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</si>
  <si>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</si>
  <si>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</si>
  <si>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</si>
  <si>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</si>
  <si>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</si>
  <si>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</si>
  <si>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</si>
  <si>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</si>
  <si>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</si>
  <si>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</si>
  <si>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</si>
  <si>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</si>
  <si>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</si>
  <si>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</si>
  <si>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</si>
  <si>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</si>
  <si>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</si>
  <si>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</si>
  <si>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</si>
  <si>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</si>
  <si>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</si>
  <si>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</si>
  <si>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</si>
  <si>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</si>
  <si>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</si>
  <si>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</si>
  <si>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</si>
  <si>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</si>
  <si>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</si>
  <si>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</si>
  <si>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</si>
  <si>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</si>
  <si>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</si>
  <si>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</si>
  <si>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</si>
  <si>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</si>
  <si>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</si>
  <si>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</si>
  <si>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</si>
  <si>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</si>
  <si>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</si>
  <si>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</si>
  <si>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</si>
  <si>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</si>
  <si>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</si>
  <si>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</si>
  <si>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</si>
  <si>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</si>
  <si>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</si>
  <si>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</si>
  <si>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</si>
  <si>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</si>
  <si>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</si>
  <si>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</si>
  <si>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</si>
  <si>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</si>
  <si>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</si>
  <si>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</si>
  <si>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</si>
  <si>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</si>
  <si>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</si>
  <si>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</si>
  <si>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</si>
  <si>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</si>
  <si>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</si>
  <si>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</si>
  <si>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</si>
  <si>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</si>
  <si>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</si>
  <si>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</si>
  <si>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</si>
  <si>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</si>
  <si>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</si>
  <si>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</si>
  <si>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</si>
  <si>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</si>
  <si>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</si>
  <si>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</si>
  <si>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</si>
  <si>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</si>
  <si>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</si>
  <si>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</si>
  <si>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</si>
  <si>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</si>
  <si>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</si>
  <si>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</si>
  <si>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</si>
  <si>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</si>
  <si>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</si>
  <si>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</si>
  <si>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</si>
  <si>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</si>
  <si>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</si>
  <si>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</si>
  <si>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</si>
  <si>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</si>
  <si>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</si>
  <si>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</si>
  <si>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</si>
  <si>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</si>
  <si>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</si>
  <si>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</si>
  <si>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</si>
  <si>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</si>
  <si>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</si>
  <si>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</si>
  <si>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</si>
  <si>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</si>
  <si>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</si>
  <si>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</si>
  <si>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</si>
  <si>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</si>
  <si>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</si>
  <si>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</si>
  <si>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</si>
  <si>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</si>
  <si>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</si>
  <si>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</si>
  <si>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</si>
  <si>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</si>
  <si>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</si>
  <si>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</si>
  <si>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</si>
  <si>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</si>
  <si>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</si>
  <si>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</si>
  <si>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</si>
  <si>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</si>
  <si>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</si>
  <si>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</si>
  <si>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</si>
  <si>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</si>
  <si>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</si>
  <si>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</si>
  <si>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</si>
  <si>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</si>
  <si>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</si>
  <si>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</si>
  <si>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</si>
  <si>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</si>
  <si>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</si>
  <si>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</si>
  <si>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</si>
  <si>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</si>
  <si>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</si>
  <si>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</si>
  <si>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</si>
  <si>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</si>
  <si>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</si>
  <si>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</si>
  <si>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</si>
  <si>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</si>
  <si>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</si>
  <si>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</si>
  <si>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</si>
  <si>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</si>
  <si>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</si>
  <si>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</si>
  <si>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</si>
  <si>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</si>
  <si>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</si>
  <si>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</si>
  <si>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</si>
  <si>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</si>
  <si>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</si>
  <si>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</si>
  <si>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</si>
  <si>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</si>
  <si>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</si>
  <si>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</si>
  <si>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</si>
  <si>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</si>
  <si>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</si>
  <si>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</si>
  <si>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</si>
  <si>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</si>
  <si>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</si>
  <si>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</si>
  <si>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</si>
  <si>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</si>
  <si>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</si>
  <si>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</si>
  <si>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</si>
  <si>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</si>
  <si>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</si>
  <si>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</si>
  <si>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</si>
  <si>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</si>
  <si>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</si>
  <si>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</si>
  <si>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</si>
  <si>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</si>
  <si>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</si>
  <si>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</si>
  <si>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</si>
  <si>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</si>
  <si>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</si>
  <si>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</si>
  <si>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</si>
  <si>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</si>
  <si>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</si>
  <si>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</si>
  <si>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</si>
  <si>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</si>
  <si>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</si>
  <si>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</si>
  <si>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</si>
  <si>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</si>
  <si>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</si>
  <si>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</si>
  <si>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</si>
  <si>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</si>
  <si>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</si>
  <si>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</si>
  <si>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</si>
  <si>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</si>
  <si>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</si>
  <si>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</si>
  <si>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</si>
  <si>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</si>
  <si>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</si>
  <si>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</si>
  <si>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</si>
  <si>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</si>
  <si>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</si>
  <si>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</si>
  <si>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</si>
  <si>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</si>
  <si>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</si>
  <si>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</si>
  <si>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</si>
  <si>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</si>
  <si>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</si>
  <si>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</si>
  <si>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</si>
  <si>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</si>
  <si>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</si>
  <si>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</si>
  <si>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</si>
  <si>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</si>
  <si>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</si>
  <si>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</si>
  <si>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</si>
  <si>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</si>
  <si>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</si>
  <si>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</si>
  <si>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</si>
  <si>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</si>
  <si>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</si>
  <si>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</si>
  <si>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</si>
  <si>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</si>
  <si>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</si>
  <si>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</si>
  <si>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</si>
  <si>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</si>
  <si>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</si>
  <si>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</si>
  <si>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</si>
  <si>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</si>
  <si>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</si>
  <si>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</si>
  <si>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</si>
  <si>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</si>
  <si>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</si>
  <si>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</si>
  <si>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</si>
  <si>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</si>
  <si>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</si>
  <si>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</si>
  <si>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</si>
  <si>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</si>
  <si>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</si>
  <si>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</si>
  <si>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</si>
  <si>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</si>
  <si>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</si>
  <si>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</si>
  <si>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</si>
  <si>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</si>
  <si>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</si>
  <si>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</si>
  <si>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</si>
  <si>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</si>
  <si>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</si>
  <si>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</si>
  <si>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</si>
  <si>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</si>
  <si>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</si>
  <si>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</si>
  <si>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</si>
  <si>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</si>
  <si>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</si>
  <si>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</si>
  <si>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</si>
  <si>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</si>
  <si>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</si>
  <si>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</si>
  <si>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</si>
  <si>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</si>
  <si>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</si>
  <si>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</si>
  <si>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</si>
  <si>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</si>
  <si>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</si>
  <si>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</si>
  <si>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</si>
  <si>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</si>
  <si>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</si>
  <si>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</si>
  <si>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</si>
  <si>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</si>
  <si>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</si>
  <si>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</si>
  <si>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</si>
  <si>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</si>
  <si>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</si>
  <si>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</si>
  <si>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</si>
  <si>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</si>
  <si>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</si>
  <si>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</si>
  <si>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</si>
  <si>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</si>
  <si>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</si>
  <si>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</si>
  <si>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</si>
  <si>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</si>
  <si>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</si>
  <si>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</si>
  <si>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</si>
  <si>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</si>
  <si>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</si>
  <si>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</si>
  <si>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</si>
  <si>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</si>
  <si>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</si>
  <si>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</si>
  <si>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</si>
  <si>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</si>
  <si>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</si>
  <si>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</si>
  <si>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</si>
  <si>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</si>
  <si>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</si>
  <si>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</si>
  <si>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</si>
  <si>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</si>
  <si>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</si>
  <si>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</si>
  <si>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</si>
  <si>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</si>
  <si>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</si>
  <si>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</si>
  <si>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</si>
  <si>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</si>
  <si>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</si>
  <si>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</si>
  <si>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</si>
  <si>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</si>
  <si>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</si>
  <si>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</si>
  <si>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</si>
  <si>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</si>
  <si>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</si>
  <si>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</si>
  <si>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</si>
  <si>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</si>
  <si>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</si>
  <si>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</si>
  <si>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</si>
  <si>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</si>
  <si>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</si>
  <si>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</si>
  <si>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</si>
  <si>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</si>
  <si>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</si>
  <si>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</si>
  <si>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</si>
  <si>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</si>
  <si>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</si>
  <si>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</si>
  <si>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</si>
  <si>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</si>
  <si>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</si>
  <si>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</si>
  <si>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</si>
  <si>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</si>
  <si>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</si>
  <si>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</si>
  <si>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</si>
  <si>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</si>
  <si>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</si>
  <si>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</si>
  <si>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</si>
  <si>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</si>
  <si>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</si>
  <si>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</si>
  <si>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</si>
  <si>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</si>
  <si>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</si>
  <si>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</si>
  <si>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</si>
  <si>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</si>
  <si>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</si>
  <si>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</si>
  <si>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</si>
  <si>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</si>
  <si>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</si>
  <si>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</si>
  <si>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</si>
  <si>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</si>
  <si>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</si>
  <si>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</si>
  <si>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</si>
  <si>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</si>
  <si>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</si>
  <si>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</si>
  <si>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</si>
  <si>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</si>
  <si>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</si>
  <si>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</si>
  <si>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</si>
  <si>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</si>
  <si>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</si>
  <si>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</si>
  <si>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</si>
  <si>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</si>
  <si>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</si>
  <si>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</si>
  <si>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</si>
  <si>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</si>
  <si>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</si>
  <si>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</si>
  <si>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</si>
  <si>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</si>
  <si>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</si>
  <si>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</si>
  <si>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</si>
  <si>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</si>
  <si>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</si>
  <si>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</si>
  <si>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</si>
  <si>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</si>
  <si>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</si>
  <si>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</si>
  <si>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</si>
  <si>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</si>
  <si>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</si>
  <si>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</si>
  <si>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</si>
  <si>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</si>
  <si>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</si>
  <si>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</si>
  <si>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</si>
  <si>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</si>
  <si>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</si>
  <si>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</si>
  <si>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</si>
  <si>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</si>
  <si>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</si>
  <si>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</si>
  <si>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</si>
  <si>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</si>
  <si>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</si>
  <si>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</si>
  <si>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</si>
  <si>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</si>
  <si>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</si>
  <si>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</si>
  <si>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</si>
  <si>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</si>
  <si>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</si>
  <si>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</si>
  <si>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</si>
  <si>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</si>
  <si>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</si>
  <si>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</si>
  <si>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</si>
  <si>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</si>
  <si>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</si>
  <si>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</si>
  <si>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</si>
  <si>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</si>
  <si>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</si>
  <si>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</si>
  <si>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</si>
  <si>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</si>
  <si>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</si>
  <si>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</si>
  <si>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</si>
  <si>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</si>
  <si>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</si>
  <si>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</si>
  <si>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</si>
  <si>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</si>
  <si>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</si>
  <si>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</si>
  <si>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</si>
  <si>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</si>
  <si>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</si>
  <si>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</si>
  <si>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</si>
  <si>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</si>
  <si>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</si>
  <si>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</si>
  <si>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</si>
  <si>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</si>
  <si>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</si>
  <si>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</si>
  <si>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</si>
  <si>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</si>
  <si>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</si>
  <si>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</si>
  <si>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</si>
  <si>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</si>
  <si>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</si>
  <si>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</si>
  <si>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</si>
  <si>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</si>
  <si>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</si>
  <si>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</si>
  <si>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</si>
  <si>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</si>
  <si>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</si>
  <si>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</si>
  <si>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</si>
  <si>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</si>
  <si>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</si>
  <si>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</si>
  <si>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</si>
  <si>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</si>
  <si>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</si>
  <si>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</si>
  <si>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</si>
  <si>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</si>
  <si>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</si>
  <si>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</si>
  <si>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</si>
  <si>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</si>
  <si>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</si>
  <si>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</si>
  <si>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</si>
  <si>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</si>
  <si>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</si>
  <si>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</si>
  <si>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</si>
  <si>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</si>
  <si>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</si>
  <si>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</si>
  <si>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</si>
  <si>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</si>
  <si>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</si>
  <si>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</si>
  <si>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</si>
  <si>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</si>
  <si>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</si>
  <si>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</si>
  <si>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</si>
  <si>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</si>
  <si>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</si>
  <si>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</si>
  <si>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</si>
  <si>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</si>
  <si>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</si>
  <si>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</si>
  <si>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</si>
  <si>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</si>
  <si>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</si>
  <si>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</si>
  <si>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</si>
  <si>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</si>
  <si>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</si>
  <si>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</si>
  <si>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</si>
  <si>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</si>
  <si>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</si>
  <si>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</si>
  <si>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</si>
  <si>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</si>
  <si>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</si>
  <si>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</si>
  <si>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</si>
  <si>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</si>
  <si>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</si>
  <si>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</si>
  <si>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</si>
  <si>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</si>
  <si>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</si>
  <si>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</si>
  <si>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</si>
  <si>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</si>
  <si>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</si>
  <si>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</si>
  <si>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</si>
  <si>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</si>
  <si>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</si>
  <si>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</si>
  <si>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</si>
  <si>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</si>
  <si>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</si>
  <si>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</si>
  <si>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</si>
  <si>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</si>
  <si>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</si>
  <si>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</si>
  <si>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</si>
  <si>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</si>
  <si>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</si>
  <si>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</si>
  <si>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</si>
  <si>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</si>
  <si>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</si>
  <si>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</si>
  <si>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</si>
  <si>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</si>
  <si>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</si>
  <si>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</si>
  <si>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</si>
  <si>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</si>
  <si>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</si>
  <si>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</si>
  <si>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</si>
  <si>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</si>
  <si>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</si>
  <si>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</si>
  <si>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</si>
  <si>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</si>
  <si>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</si>
  <si>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</si>
  <si>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</si>
  <si>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</si>
  <si>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</si>
  <si>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</si>
  <si>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</si>
  <si>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</si>
  <si>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</si>
  <si>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</si>
  <si>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</si>
  <si>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</si>
  <si>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</si>
  <si>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</si>
  <si>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</si>
  <si>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</si>
  <si>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</si>
  <si>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</si>
  <si>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</si>
  <si>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</si>
  <si>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</si>
  <si>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</si>
  <si>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</si>
  <si>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</si>
  <si>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</si>
  <si>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</si>
  <si>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</si>
  <si>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</si>
  <si>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</si>
  <si>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</si>
  <si>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</si>
  <si>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</si>
  <si>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</si>
  <si>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</si>
  <si>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</si>
  <si>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</si>
  <si>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</si>
  <si>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</si>
  <si>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</si>
  <si>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</si>
  <si>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</si>
  <si>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</si>
  <si>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</si>
  <si>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</si>
  <si>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</si>
  <si>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</si>
  <si>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</si>
  <si>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</si>
  <si>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</si>
  <si>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</si>
  <si>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</si>
  <si>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</si>
  <si>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</si>
  <si>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</si>
  <si>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</si>
  <si>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</si>
  <si>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</si>
  <si>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</si>
  <si>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</si>
  <si>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</si>
  <si>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</si>
  <si>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</si>
  <si>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</si>
  <si>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</si>
  <si>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</si>
  <si>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</si>
  <si>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</si>
  <si>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</si>
  <si>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</si>
  <si>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</si>
  <si>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</si>
  <si>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</si>
  <si>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</si>
  <si>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</si>
  <si>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</si>
  <si>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</si>
  <si>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</si>
  <si>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</si>
  <si>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</si>
  <si>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</si>
  <si>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</si>
  <si>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</si>
  <si>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</si>
  <si>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</si>
  <si>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</si>
  <si>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</si>
  <si>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</si>
  <si>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</si>
  <si>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</si>
  <si>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</si>
  <si>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</si>
  <si>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</si>
  <si>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</si>
  <si>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</si>
  <si>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</si>
  <si>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</si>
  <si>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</si>
  <si>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</si>
  <si>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</si>
  <si>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</si>
  <si>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</si>
  <si>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</si>
  <si>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</si>
  <si>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</si>
  <si>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</si>
  <si>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</si>
  <si>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</si>
  <si>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</si>
  <si>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</si>
  <si>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</si>
  <si>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</si>
  <si>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</si>
  <si>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</si>
  <si>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</si>
  <si>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</si>
  <si>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</si>
  <si>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</si>
  <si>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</si>
  <si>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</si>
  <si>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</si>
  <si>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</si>
  <si>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</si>
  <si>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</si>
  <si>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</si>
  <si>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</si>
  <si>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</si>
  <si>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</si>
  <si>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</si>
  <si>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</si>
  <si>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</si>
  <si>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</si>
  <si>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</si>
  <si>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</si>
  <si>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</si>
  <si>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</si>
  <si>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</si>
  <si>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</si>
  <si>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</si>
  <si>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</si>
  <si>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</si>
  <si>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</si>
  <si>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</si>
  <si>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</si>
  <si>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</si>
  <si>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</si>
  <si>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</si>
  <si>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</si>
  <si>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</si>
  <si>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</si>
  <si>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</si>
  <si>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</si>
  <si>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</si>
  <si>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</si>
  <si>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</si>
  <si>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</si>
  <si>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</si>
  <si>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</si>
  <si>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</si>
  <si>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</si>
  <si>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</si>
  <si>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</si>
  <si>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</si>
  <si>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</si>
  <si>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</si>
  <si>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</si>
  <si>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</si>
  <si>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</si>
  <si>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</si>
  <si>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</si>
  <si>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</si>
  <si>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</si>
  <si>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</si>
  <si>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</si>
  <si>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</si>
  <si>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</si>
  <si>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</si>
  <si>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</si>
  <si>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</si>
  <si>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</si>
  <si>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</si>
  <si>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</si>
  <si>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</si>
  <si>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</si>
  <si>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</si>
  <si>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</si>
  <si>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</si>
  <si>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</si>
  <si>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</si>
  <si>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</si>
  <si>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</si>
  <si>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</si>
  <si>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</si>
  <si>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</si>
  <si>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</si>
  <si>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</si>
  <si>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</si>
  <si>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</si>
  <si>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</si>
  <si>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</si>
  <si>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</si>
  <si>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</si>
  <si>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</si>
  <si>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</si>
  <si>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</si>
  <si>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</si>
  <si>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</si>
  <si>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</si>
  <si>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</si>
  <si>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</si>
  <si>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</si>
  <si>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</si>
  <si>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</si>
  <si>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</si>
  <si>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</si>
  <si>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</si>
  <si>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</si>
  <si>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</si>
  <si>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</si>
  <si>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</si>
  <si>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</si>
  <si>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</si>
  <si>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</si>
  <si>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</si>
  <si>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</si>
  <si>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</si>
  <si>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</si>
  <si>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</si>
  <si>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</si>
  <si>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</si>
  <si>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</si>
  <si>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</si>
  <si>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</si>
  <si>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</si>
  <si>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</si>
  <si>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</si>
  <si>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</si>
  <si>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</si>
  <si>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</si>
  <si>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</si>
  <si>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</si>
  <si>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</si>
  <si>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</si>
  <si>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</si>
  <si>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</si>
  <si>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</si>
  <si>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</si>
  <si>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</si>
  <si>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</si>
  <si>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</si>
  <si>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</si>
  <si>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</si>
  <si>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</si>
  <si>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</si>
  <si>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</si>
  <si>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</si>
  <si>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</si>
  <si>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</si>
  <si>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</si>
  <si>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</si>
  <si>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</si>
  <si>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</si>
  <si>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</si>
  <si>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</si>
  <si>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</si>
  <si>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</si>
  <si>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</si>
  <si>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</si>
  <si>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</si>
  <si>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</si>
  <si>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</si>
  <si>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</si>
  <si>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</si>
  <si>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</si>
  <si>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</si>
  <si>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</si>
  <si>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</si>
  <si>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</si>
  <si>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</si>
  <si>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</si>
  <si>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</si>
  <si>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</si>
  <si>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</si>
  <si>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</si>
  <si>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</si>
  <si>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</si>
  <si>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</si>
  <si>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</si>
  <si>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</si>
  <si>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</si>
  <si>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</si>
  <si>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</si>
  <si>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</si>
  <si>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</si>
  <si>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</si>
  <si>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</si>
  <si>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</si>
  <si>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</si>
  <si>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</si>
  <si>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</si>
  <si>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</si>
  <si>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</si>
  <si>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</si>
  <si>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</si>
  <si>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</si>
  <si>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</si>
  <si>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</si>
  <si>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</si>
  <si>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</si>
  <si>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</si>
  <si>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</si>
  <si>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</si>
  <si>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</si>
  <si>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</si>
  <si>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</si>
  <si>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</si>
  <si>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</si>
  <si>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</si>
  <si>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</si>
  <si>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</si>
  <si>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</si>
  <si>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</si>
  <si>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</si>
  <si>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</si>
  <si>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</si>
  <si>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</si>
  <si>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</si>
  <si>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</si>
  <si>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</si>
  <si>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</si>
  <si>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</si>
  <si>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</si>
  <si>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</si>
  <si>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</si>
  <si>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</si>
  <si>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</si>
  <si>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</si>
  <si>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</si>
  <si>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</si>
  <si>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</si>
  <si>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</si>
  <si>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</si>
  <si>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</si>
  <si>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</si>
  <si>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</si>
  <si>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</si>
  <si>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</si>
  <si>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</si>
  <si>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</si>
  <si>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</si>
  <si>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</si>
  <si>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</si>
  <si>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</si>
  <si>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</si>
  <si>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</si>
  <si>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</si>
  <si>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</si>
  <si>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</si>
  <si>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</si>
  <si>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</si>
  <si>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</si>
  <si>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</si>
  <si>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</si>
  <si>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</si>
  <si>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</si>
  <si>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</si>
  <si>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</si>
  <si>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</si>
  <si>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</si>
  <si>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</si>
  <si>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</si>
  <si>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</si>
  <si>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</si>
  <si>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</si>
  <si>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</si>
  <si>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</si>
  <si>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</si>
  <si>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</si>
  <si>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</si>
  <si>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</si>
  <si>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</si>
  <si>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</si>
  <si>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</si>
  <si>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</si>
  <si>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</si>
  <si>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</si>
  <si>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</si>
  <si>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</si>
  <si>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</si>
  <si>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</si>
  <si>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</si>
  <si>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</si>
  <si>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</si>
  <si>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</si>
  <si>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</si>
  <si>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</si>
  <si>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</si>
  <si>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</si>
  <si>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</si>
  <si>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</si>
  <si>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</si>
  <si>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</si>
  <si>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</si>
  <si>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</si>
  <si>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</si>
  <si>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</si>
  <si>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</si>
  <si>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</si>
  <si>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</si>
  <si>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</si>
  <si>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</si>
  <si>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</si>
  <si>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</si>
  <si>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</si>
  <si>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</si>
  <si>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</si>
  <si>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</si>
  <si>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</si>
  <si>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</si>
  <si>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</si>
  <si>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</si>
  <si>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</si>
  <si>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</si>
  <si>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</si>
  <si>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</si>
  <si>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</si>
  <si>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</si>
  <si>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</si>
  <si>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</si>
  <si>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</si>
  <si>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</si>
  <si>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</si>
  <si>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</si>
  <si>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</si>
  <si>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</si>
  <si>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</si>
  <si>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</si>
  <si>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</si>
  <si>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</si>
  <si>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</si>
  <si>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</si>
  <si>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</si>
  <si>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</si>
  <si>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</si>
  <si>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</si>
  <si>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</si>
  <si>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</si>
  <si>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</si>
  <si>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</si>
  <si>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</si>
  <si>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</si>
  <si>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</si>
  <si>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</si>
  <si>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</si>
  <si>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</si>
  <si>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</si>
  <si>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</si>
  <si>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</si>
  <si>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</si>
  <si>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</si>
  <si>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</si>
  <si>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</si>
  <si>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</si>
  <si>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</si>
  <si>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</si>
  <si>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</si>
  <si>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</si>
  <si>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</si>
  <si>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</si>
  <si>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</si>
  <si>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</si>
  <si>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</si>
  <si>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</si>
  <si>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</si>
  <si>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</si>
  <si>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</si>
  <si>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</si>
  <si>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</si>
  <si>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</si>
  <si>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</si>
  <si>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</si>
  <si>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</si>
  <si>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</si>
  <si>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</si>
  <si>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</si>
  <si>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</si>
  <si>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</si>
  <si>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</si>
  <si>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</si>
  <si>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</si>
  <si>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</si>
  <si>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</si>
  <si>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</si>
  <si>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</si>
  <si>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</si>
  <si>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</si>
  <si>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</si>
  <si>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</si>
  <si>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</si>
  <si>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</si>
  <si>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</si>
  <si>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</si>
  <si>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</si>
  <si>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</si>
  <si>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</si>
  <si>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</si>
  <si>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</si>
  <si>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</si>
  <si>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</si>
  <si>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</si>
  <si>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</si>
  <si>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</si>
  <si>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</si>
  <si>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</si>
  <si>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</si>
  <si>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</si>
  <si>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</si>
  <si>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</si>
  <si>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</si>
  <si>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</si>
  <si>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</si>
  <si>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</si>
  <si>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</si>
  <si>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</si>
  <si>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</si>
  <si>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</si>
  <si>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</si>
  <si>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</si>
  <si>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</si>
  <si>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</si>
  <si>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</si>
  <si>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</si>
  <si>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</si>
  <si>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</si>
  <si>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</si>
  <si>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</si>
  <si>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</si>
  <si>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</si>
  <si>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</si>
  <si>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</si>
  <si>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</si>
  <si>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</si>
  <si>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</si>
  <si>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</si>
  <si>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</si>
  <si>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</si>
  <si>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</si>
  <si>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</si>
  <si>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</si>
  <si>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</si>
  <si>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</si>
  <si>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</si>
  <si>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</si>
  <si>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</si>
  <si>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</si>
  <si>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</si>
  <si>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</si>
  <si>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</si>
  <si>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</si>
  <si>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</si>
  <si>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</si>
  <si>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</si>
  <si>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</si>
  <si>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</si>
  <si>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</si>
  <si>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</si>
  <si>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</si>
  <si>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</si>
  <si>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</si>
  <si>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</si>
  <si>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</si>
  <si>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</si>
  <si>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</si>
  <si>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</si>
  <si>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</si>
  <si>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</si>
  <si>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</si>
  <si>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</si>
  <si>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</si>
  <si>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</si>
  <si>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</si>
  <si>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</si>
  <si>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</si>
  <si>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</si>
  <si>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</si>
  <si>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</si>
  <si>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</si>
  <si>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</si>
  <si>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</si>
  <si>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</si>
  <si>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</si>
  <si>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</si>
  <si>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</si>
  <si>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</si>
  <si>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</si>
  <si>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</si>
  <si>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</si>
  <si>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</si>
  <si>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</si>
  <si>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</si>
  <si>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</si>
  <si>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</si>
  <si>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</si>
  <si>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</si>
  <si>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</si>
  <si>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</si>
  <si>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</si>
  <si>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</si>
  <si>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</si>
  <si>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</si>
  <si>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</si>
  <si>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</si>
  <si>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</si>
  <si>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</si>
  <si>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</si>
  <si>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</si>
  <si>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</si>
  <si>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</si>
  <si>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</si>
  <si>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</si>
  <si>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</si>
  <si>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</si>
  <si>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</si>
  <si>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</si>
  <si>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</si>
  <si>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</si>
  <si>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</si>
  <si>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</si>
  <si>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</si>
  <si>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</si>
  <si>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</si>
  <si>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</si>
  <si>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</si>
  <si>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</si>
  <si>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</si>
  <si>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</si>
  <si>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</si>
  <si>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</si>
  <si>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</si>
  <si>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</si>
  <si>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</si>
  <si>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</si>
  <si>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</si>
  <si>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</si>
  <si>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</si>
  <si>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</si>
  <si>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</si>
  <si>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</si>
  <si>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</si>
  <si>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</si>
  <si>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</si>
  <si>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</si>
  <si>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</si>
  <si>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</si>
  <si>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</si>
  <si>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</si>
  <si>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</si>
  <si>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</si>
  <si>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</si>
  <si>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</si>
  <si>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</si>
  <si>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</si>
  <si>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</si>
  <si>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</si>
  <si>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</si>
  <si>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</si>
  <si>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</si>
  <si>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</si>
  <si>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</si>
  <si>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</si>
  <si>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</si>
  <si>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</si>
  <si>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</si>
  <si>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</si>
  <si>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</si>
  <si>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</si>
  <si>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</si>
  <si>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</si>
  <si>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</si>
  <si>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</si>
  <si>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</si>
  <si>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</si>
  <si>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</si>
  <si>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</si>
  <si>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</si>
  <si>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</si>
  <si>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</si>
  <si>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</si>
  <si>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</si>
  <si>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</si>
  <si>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</si>
  <si>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</si>
  <si>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</si>
  <si>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</si>
  <si>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</si>
  <si>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</si>
  <si>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</si>
  <si>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</si>
  <si>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</si>
  <si>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</si>
  <si>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</si>
  <si>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</si>
  <si>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</si>
  <si>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</si>
  <si>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</si>
  <si>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</si>
  <si>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</si>
  <si>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</si>
  <si>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</si>
  <si>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</si>
  <si>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</si>
  <si>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</si>
  <si>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</si>
  <si>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</si>
  <si>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</si>
  <si>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</si>
  <si>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</si>
  <si>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</si>
  <si>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</si>
  <si>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</si>
  <si>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</si>
  <si>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</si>
  <si>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</si>
  <si>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</si>
  <si>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</si>
  <si>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</si>
  <si>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</si>
  <si>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</si>
  <si>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</si>
  <si>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</si>
  <si>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</si>
  <si>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</si>
  <si>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</si>
  <si>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</si>
  <si>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</si>
  <si>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</si>
  <si>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</si>
  <si>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</si>
  <si>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</si>
  <si>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</si>
  <si>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</si>
  <si>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</si>
  <si>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</si>
  <si>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</si>
  <si>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</si>
  <si>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</si>
  <si>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</si>
  <si>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</si>
  <si>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</si>
  <si>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</si>
  <si>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</si>
  <si>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</si>
  <si>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</si>
  <si>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</si>
  <si>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</si>
  <si>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</si>
  <si>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</si>
  <si>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</si>
  <si>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</si>
  <si>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</si>
  <si>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</si>
  <si>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</si>
  <si>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</si>
  <si>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</si>
  <si>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</si>
  <si>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</si>
  <si>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</si>
  <si>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</si>
  <si>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</si>
  <si>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</si>
  <si>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</si>
  <si>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</si>
  <si>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</si>
  <si>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</si>
  <si>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</si>
  <si>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</si>
  <si>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</si>
  <si>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</si>
  <si>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</si>
  <si>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</si>
  <si>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</si>
  <si>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</si>
  <si>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</si>
  <si>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</si>
  <si>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</si>
  <si>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</si>
  <si>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</si>
  <si>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</si>
  <si>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</si>
  <si>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</si>
  <si>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</si>
  <si>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</si>
  <si>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</si>
  <si>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</si>
  <si>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</si>
  <si>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</si>
  <si>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</si>
  <si>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</si>
  <si>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</si>
  <si>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</si>
  <si>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</si>
  <si>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</si>
  <si>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</si>
  <si>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</si>
  <si>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</si>
  <si>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</si>
  <si>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</si>
  <si>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</si>
  <si>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</si>
  <si>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</si>
  <si>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</si>
  <si>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</si>
  <si>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</si>
  <si>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</si>
  <si>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</si>
  <si>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</si>
  <si>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</si>
  <si>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</si>
  <si>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</si>
  <si>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</si>
  <si>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</si>
  <si>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</si>
  <si>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</si>
  <si>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</si>
  <si>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</si>
  <si>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</si>
  <si>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</si>
  <si>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</si>
  <si>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</si>
  <si>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</si>
  <si>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</si>
  <si>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</si>
  <si>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</si>
  <si>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</si>
  <si>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</si>
  <si>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</si>
  <si>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</si>
  <si>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</si>
  <si>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</si>
  <si>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</si>
  <si>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</si>
  <si>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</si>
  <si>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</si>
  <si>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</si>
  <si>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</si>
  <si>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</si>
  <si>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</si>
  <si>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</si>
  <si>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</si>
  <si>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</si>
  <si>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</si>
  <si>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</si>
  <si>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</si>
  <si>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</si>
  <si>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</si>
  <si>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</si>
  <si>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</si>
  <si>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</si>
  <si>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</si>
  <si>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</si>
  <si>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</si>
  <si>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</si>
  <si>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</si>
  <si>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</si>
  <si>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</si>
  <si>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</si>
  <si>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</si>
  <si>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</si>
  <si>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</si>
  <si>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</si>
  <si>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</si>
  <si>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</si>
  <si>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</si>
  <si>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</si>
  <si>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</si>
  <si>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</si>
  <si>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</si>
  <si>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</si>
  <si>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</si>
  <si>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</si>
  <si>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</si>
  <si>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</si>
  <si>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</si>
  <si>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</si>
  <si>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</si>
  <si>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</si>
  <si>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</si>
  <si>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</si>
  <si>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</si>
  <si>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</si>
  <si>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</si>
  <si>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</si>
  <si>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</si>
  <si>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</si>
  <si>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</si>
  <si>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</si>
  <si>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</si>
  <si>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</si>
  <si>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</si>
  <si>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</si>
  <si>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</si>
  <si>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</si>
  <si>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</si>
  <si>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</si>
  <si>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</si>
  <si>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</si>
  <si>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</si>
  <si>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</si>
  <si>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</si>
  <si>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</si>
  <si>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</si>
  <si>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</si>
  <si>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</si>
  <si>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</si>
  <si>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</si>
  <si>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</si>
  <si>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</si>
  <si>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</si>
  <si>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</si>
  <si>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</si>
  <si>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</si>
  <si>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</si>
  <si>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</si>
  <si>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</si>
  <si>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</si>
  <si>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</si>
  <si>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</si>
  <si>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</si>
  <si>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</si>
  <si>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</si>
  <si>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</si>
  <si>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</si>
  <si>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</si>
  <si>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</si>
  <si>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</si>
  <si>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</si>
  <si>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</si>
  <si>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</si>
  <si>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</si>
  <si>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</si>
  <si>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</si>
  <si>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</si>
  <si>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</si>
  <si>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</si>
  <si>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</si>
  <si>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</si>
  <si>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</si>
  <si>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</si>
  <si>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</si>
  <si>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</si>
  <si>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</si>
  <si>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</si>
  <si>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</si>
  <si>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</si>
  <si>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</si>
  <si>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</si>
  <si>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</si>
  <si>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</si>
  <si>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</si>
  <si>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</si>
  <si>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</si>
  <si>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</si>
  <si>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</si>
  <si>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</si>
  <si>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</si>
  <si>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</si>
  <si>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</si>
  <si>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</si>
  <si>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</si>
  <si>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</si>
  <si>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</si>
  <si>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</si>
  <si>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</si>
  <si>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</si>
  <si>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</si>
  <si>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</si>
  <si>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</si>
  <si>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</si>
  <si>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</si>
  <si>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</si>
  <si>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</si>
  <si>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</si>
  <si>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</si>
  <si>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</si>
  <si>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</si>
  <si>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</si>
  <si>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</si>
  <si>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</si>
  <si>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</si>
  <si>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</si>
  <si>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</si>
  <si>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</si>
  <si>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</si>
  <si>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</si>
  <si>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</si>
  <si>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</si>
  <si>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</si>
  <si>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</si>
  <si>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</si>
  <si>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</si>
  <si>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</si>
  <si>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</si>
  <si>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</si>
  <si>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</si>
  <si>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</si>
  <si>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</si>
  <si>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</si>
  <si>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</si>
  <si>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</si>
  <si>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</si>
  <si>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</si>
  <si>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</si>
  <si>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</si>
  <si>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</si>
  <si>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</si>
  <si>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</si>
  <si>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</si>
  <si>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</si>
  <si>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</si>
  <si>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</si>
  <si>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</si>
  <si>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</si>
  <si>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</si>
  <si>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</si>
  <si>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</si>
  <si>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</si>
  <si>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</si>
  <si>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</si>
  <si>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</si>
  <si>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</si>
  <si>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</si>
  <si>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</si>
  <si>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</si>
  <si>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</si>
  <si>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</si>
  <si>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</si>
  <si>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</si>
  <si>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</si>
  <si>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</si>
  <si>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</si>
  <si>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</si>
  <si>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</si>
  <si>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</si>
  <si>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</si>
  <si>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</si>
  <si>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</si>
  <si>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</si>
  <si>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</si>
  <si>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</si>
  <si>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</si>
  <si>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</si>
  <si>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</si>
  <si>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</si>
  <si>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</si>
  <si>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</si>
  <si>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</si>
  <si>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</si>
  <si>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</si>
  <si>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</si>
  <si>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</si>
  <si>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</si>
  <si>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</si>
  <si>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</si>
  <si>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</si>
  <si>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</si>
  <si>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</si>
  <si>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</si>
  <si>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</si>
  <si>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</si>
  <si>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</si>
  <si>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</si>
  <si>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</si>
  <si>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</si>
  <si>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</si>
  <si>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</si>
  <si>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</si>
  <si>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</si>
  <si>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</si>
  <si>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</si>
  <si>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</si>
  <si>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</si>
  <si>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</si>
  <si>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</si>
  <si>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</si>
  <si>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</si>
  <si>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</si>
  <si>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</si>
  <si>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</si>
  <si>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</si>
  <si>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</si>
  <si>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</si>
  <si>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</si>
  <si>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</si>
  <si>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</si>
  <si>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</si>
  <si>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</si>
  <si>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</si>
  <si>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</si>
  <si>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</si>
  <si>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</si>
  <si>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</si>
  <si>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</si>
  <si>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</si>
  <si>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</si>
  <si>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</si>
  <si>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</si>
  <si>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</si>
  <si>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</si>
  <si>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</si>
  <si>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</si>
  <si>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</si>
  <si>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</si>
  <si>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</si>
  <si>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</si>
  <si>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</si>
  <si>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</si>
  <si>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</si>
  <si>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</si>
  <si>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</si>
  <si>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</si>
  <si>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</si>
  <si>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</si>
  <si>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</si>
  <si>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</si>
  <si>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</si>
  <si>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</si>
  <si>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</si>
  <si>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</si>
  <si>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</si>
  <si>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</si>
  <si>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</si>
  <si>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</si>
  <si>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</si>
  <si>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</si>
  <si>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</si>
  <si>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</si>
  <si>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</si>
  <si>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</si>
  <si>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</si>
  <si>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</si>
  <si>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</si>
  <si>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</si>
  <si>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</si>
  <si>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</si>
  <si>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</si>
  <si>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</si>
  <si>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</si>
  <si>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</si>
  <si>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</si>
  <si>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</si>
  <si>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</si>
  <si>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</si>
  <si>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</si>
  <si>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</si>
  <si>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</si>
  <si>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</si>
  <si>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</si>
  <si>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</si>
  <si>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</si>
  <si>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</si>
  <si>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</si>
  <si>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</si>
  <si>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</si>
  <si>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</si>
  <si>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</si>
  <si>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</si>
  <si>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</si>
  <si>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</si>
  <si>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</si>
  <si>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</si>
  <si>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</si>
  <si>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</si>
  <si>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</si>
  <si>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</si>
  <si>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</si>
  <si>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</si>
  <si>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</si>
  <si>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</si>
  <si>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</si>
  <si>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</si>
  <si>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</si>
  <si>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</si>
  <si>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</si>
  <si>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</si>
  <si>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</si>
  <si>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</si>
  <si>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</si>
  <si>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</si>
  <si>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</si>
  <si>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</si>
  <si>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</si>
  <si>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</si>
  <si>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</si>
  <si>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</si>
  <si>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</si>
  <si>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</si>
  <si>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</si>
  <si>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</si>
  <si>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</si>
  <si>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</si>
  <si>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</si>
  <si>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</si>
  <si>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</si>
  <si>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</si>
  <si>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</si>
  <si>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</si>
  <si>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</si>
  <si>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</si>
  <si>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</si>
  <si>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</si>
  <si>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</si>
  <si>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</si>
  <si>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</si>
  <si>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</si>
  <si>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</si>
  <si>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</si>
  <si>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</si>
  <si>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</si>
  <si>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</si>
  <si>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</si>
  <si>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</si>
  <si>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</si>
  <si>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</si>
  <si>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</si>
  <si>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</si>
  <si>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</si>
  <si>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</si>
  <si>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</si>
  <si>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</si>
  <si>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</si>
  <si>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</si>
  <si>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</si>
  <si>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</si>
  <si>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</si>
  <si>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</si>
  <si>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</si>
  <si>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</si>
  <si>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</si>
  <si>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</si>
  <si>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</si>
  <si>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</si>
  <si>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</si>
  <si>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</si>
  <si>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</si>
  <si>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</si>
  <si>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</si>
  <si>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</si>
  <si>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</si>
  <si>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</si>
  <si>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</si>
  <si>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</si>
  <si>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</si>
  <si>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</si>
  <si>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</si>
  <si>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</si>
  <si>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</si>
  <si>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</si>
  <si>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</si>
  <si>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</si>
  <si>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</si>
  <si>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</si>
  <si>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</si>
  <si>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</si>
  <si>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</si>
  <si>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</si>
  <si>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</si>
  <si>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</si>
  <si>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</si>
  <si>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</si>
  <si>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</si>
  <si>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</si>
  <si>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</si>
  <si>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</si>
  <si>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</si>
  <si>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</si>
  <si>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</si>
  <si>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</si>
  <si>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</si>
  <si>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</si>
  <si>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</si>
  <si>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</si>
  <si>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</si>
  <si>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</si>
  <si>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</si>
  <si>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</si>
  <si>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</si>
  <si>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</si>
  <si>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</si>
  <si>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</si>
  <si>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</si>
  <si>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</si>
  <si>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</si>
  <si>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</si>
  <si>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</si>
  <si>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</si>
  <si>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</si>
  <si>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</si>
  <si>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</si>
  <si>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</si>
  <si>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</si>
  <si>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</si>
  <si>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</si>
  <si>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</si>
  <si>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</si>
  <si>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</si>
  <si>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</si>
  <si>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</si>
  <si>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</si>
  <si>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</si>
  <si>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</si>
  <si>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</si>
  <si>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</si>
  <si>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</si>
  <si>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</si>
  <si>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</si>
  <si>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</si>
  <si>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</si>
  <si>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</si>
  <si>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</si>
  <si>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</si>
  <si>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</si>
  <si>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</si>
  <si>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</si>
  <si>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</si>
  <si>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</si>
  <si>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</si>
  <si>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</si>
  <si>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</si>
  <si>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</si>
  <si>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</si>
  <si>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</si>
  <si>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</si>
  <si>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</si>
  <si>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</si>
  <si>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</si>
  <si>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</si>
  <si>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</si>
  <si>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</si>
  <si>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</si>
  <si>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</si>
  <si>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</si>
  <si>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</si>
  <si>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</si>
  <si>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</si>
  <si>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</si>
  <si>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</si>
  <si>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</si>
  <si>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</si>
  <si>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</si>
  <si>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</si>
  <si>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</si>
  <si>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</si>
  <si>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</si>
  <si>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</si>
  <si>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</si>
  <si>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</si>
  <si>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</si>
  <si>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</si>
  <si>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</si>
  <si>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</si>
  <si>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</si>
  <si>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</si>
  <si>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</si>
  <si>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</si>
  <si>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</si>
  <si>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</si>
  <si>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</si>
  <si>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</si>
  <si>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</si>
  <si>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</si>
  <si>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</si>
  <si>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</si>
  <si>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</si>
  <si>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</si>
  <si>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</si>
  <si>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</si>
  <si>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</si>
  <si>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</si>
  <si>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</si>
  <si>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</si>
  <si>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</si>
  <si>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</si>
  <si>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</si>
  <si>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</si>
  <si>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</si>
  <si>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</si>
  <si>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</si>
  <si>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</si>
  <si>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</si>
  <si>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</si>
  <si>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</si>
  <si>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</si>
  <si>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</si>
  <si>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</si>
  <si>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</si>
  <si>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</si>
  <si>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</si>
  <si>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</si>
  <si>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</si>
  <si>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</si>
  <si>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</si>
  <si>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</si>
  <si>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</si>
  <si>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</si>
  <si>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</si>
  <si>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</si>
  <si>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</si>
  <si>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</si>
  <si>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</si>
  <si>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</si>
  <si>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</si>
  <si>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</si>
  <si>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</si>
  <si>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</si>
  <si>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</si>
  <si>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</si>
  <si>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</si>
  <si>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</si>
  <si>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</si>
  <si>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</si>
  <si>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</si>
  <si>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</si>
  <si>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</si>
  <si>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</si>
  <si>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</si>
  <si>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</si>
  <si>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</si>
  <si>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</si>
  <si>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</si>
  <si>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</si>
  <si>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</si>
  <si>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</si>
  <si>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</si>
  <si>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</si>
  <si>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</si>
  <si>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</si>
  <si>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</si>
  <si>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</si>
  <si>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</si>
  <si>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</si>
  <si>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</si>
  <si>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</si>
  <si>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</si>
  <si>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</si>
  <si>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</si>
  <si>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</si>
  <si>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</si>
  <si>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</si>
  <si>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</si>
  <si>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</si>
  <si>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</si>
  <si>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</si>
  <si>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</si>
  <si>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</si>
  <si>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</si>
  <si>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</si>
  <si>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</si>
  <si>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</si>
  <si>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</si>
  <si>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</si>
  <si>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</si>
  <si>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</si>
  <si>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</si>
  <si>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</si>
  <si>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</si>
  <si>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</si>
  <si>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</si>
  <si>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</si>
  <si>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</si>
  <si>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</si>
  <si>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</si>
  <si>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</si>
  <si>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</si>
  <si>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</si>
  <si>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</si>
  <si>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</si>
  <si>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</si>
  <si>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</si>
  <si>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</si>
  <si>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</si>
  <si>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</si>
  <si>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</si>
  <si>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</si>
  <si>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</si>
  <si>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</si>
  <si>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</si>
  <si>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</si>
  <si>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</si>
  <si>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</si>
  <si>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</si>
  <si>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</si>
  <si>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</si>
  <si>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</si>
  <si>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</si>
  <si>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</si>
  <si>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</si>
  <si>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</si>
  <si>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</si>
  <si>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</si>
  <si>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</si>
  <si>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</si>
  <si>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</si>
  <si>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</si>
  <si>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</si>
  <si>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</si>
  <si>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</si>
  <si>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</si>
  <si>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</si>
  <si>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</si>
  <si>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</si>
  <si>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</si>
  <si>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</si>
  <si>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</si>
  <si>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</si>
  <si>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</si>
  <si>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</si>
  <si>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</si>
  <si>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</si>
  <si>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</si>
  <si>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</si>
  <si>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</si>
  <si>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</si>
  <si>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</si>
  <si>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</si>
  <si>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</si>
  <si>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</si>
  <si>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</si>
  <si>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</si>
  <si>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</si>
  <si>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</si>
  <si>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</si>
  <si>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</si>
  <si>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</si>
  <si>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</si>
  <si>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</si>
  <si>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</si>
  <si>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</si>
  <si>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</si>
  <si>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</si>
  <si>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</si>
  <si>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</si>
  <si>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</si>
  <si>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</si>
  <si>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</si>
  <si>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</si>
  <si>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</si>
  <si>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</si>
  <si>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</si>
  <si>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</si>
  <si>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</si>
  <si>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</si>
  <si>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</si>
  <si>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</si>
  <si>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</si>
  <si>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</si>
  <si>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</si>
  <si>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</si>
  <si>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</si>
  <si>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</si>
  <si>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</si>
  <si>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</si>
  <si>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</si>
  <si>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</si>
  <si>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</si>
  <si>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</si>
  <si>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</si>
  <si>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</si>
  <si>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</si>
  <si>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</si>
  <si>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</si>
  <si>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</si>
  <si>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</si>
  <si>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</si>
  <si>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</si>
  <si>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</si>
  <si>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</si>
  <si>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</si>
  <si>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</si>
  <si>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</si>
  <si>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</si>
  <si>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</si>
  <si>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</si>
  <si>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</si>
  <si>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</si>
  <si>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</si>
  <si>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</si>
  <si>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</si>
  <si>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</si>
  <si>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</si>
  <si>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</si>
  <si>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</si>
  <si>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</si>
  <si>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</si>
  <si>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</si>
  <si>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</si>
  <si>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</si>
  <si>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</si>
  <si>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</si>
  <si>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</si>
  <si>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</si>
  <si>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</si>
  <si>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</si>
  <si>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</si>
  <si>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</si>
  <si>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</si>
  <si>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</si>
  <si>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</si>
  <si>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</si>
  <si>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</si>
  <si>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</si>
  <si>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</si>
  <si>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</si>
  <si>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</si>
  <si>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</si>
  <si>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</si>
  <si>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</si>
  <si>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</si>
  <si>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</si>
  <si>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</si>
  <si>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</si>
  <si>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</si>
  <si>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</si>
  <si>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</si>
  <si>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</si>
  <si>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</si>
  <si>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</si>
  <si>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</si>
  <si>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</si>
  <si>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</si>
  <si>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</si>
  <si>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</si>
  <si>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</si>
  <si>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</si>
  <si>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</si>
  <si>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</si>
  <si>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</si>
  <si>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</si>
  <si>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</si>
  <si>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</si>
  <si>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</si>
  <si>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</si>
  <si>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</si>
  <si>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</si>
  <si>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</si>
  <si>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</si>
  <si>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</si>
  <si>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</si>
  <si>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</si>
  <si>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</si>
  <si>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</si>
  <si>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</si>
  <si>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</si>
  <si>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</si>
  <si>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</si>
  <si>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</si>
  <si>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</si>
  <si>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</si>
  <si>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</si>
  <si>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</si>
  <si>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</si>
  <si>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</si>
  <si>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</si>
  <si>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</si>
  <si>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</si>
  <si>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</si>
  <si>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</si>
  <si>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</si>
  <si>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</si>
  <si>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</si>
  <si>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</si>
  <si>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</si>
  <si>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</si>
  <si>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</si>
  <si>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</si>
  <si>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</si>
  <si>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</si>
  <si>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</si>
  <si>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</si>
  <si>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</si>
  <si>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</si>
  <si>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</si>
  <si>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</si>
  <si>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</si>
  <si>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</si>
  <si>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</si>
  <si>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</si>
  <si>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</si>
  <si>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</si>
  <si>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</si>
  <si>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</si>
  <si>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</si>
  <si>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</si>
  <si>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</si>
  <si>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</si>
  <si>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</si>
  <si>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</si>
  <si>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</si>
  <si>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</si>
  <si>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</si>
  <si>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</si>
  <si>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</si>
  <si>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</si>
  <si>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</si>
  <si>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</si>
  <si>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</si>
  <si>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</si>
  <si>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</si>
  <si>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</si>
  <si>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</si>
  <si>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</si>
  <si>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</si>
  <si>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</si>
  <si>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</si>
  <si>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</si>
  <si>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</si>
  <si>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</si>
  <si>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</si>
  <si>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</si>
  <si>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</si>
  <si>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</si>
  <si>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</si>
  <si>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</si>
  <si>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</si>
  <si>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</si>
  <si>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</si>
  <si>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</si>
  <si>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</si>
  <si>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</si>
  <si>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</si>
  <si>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</si>
  <si>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</si>
  <si>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</si>
  <si>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</si>
  <si>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</si>
  <si>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</si>
  <si>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</si>
  <si>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</si>
  <si>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</si>
  <si>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</si>
  <si>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</si>
  <si>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</si>
  <si>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</si>
  <si>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</si>
  <si>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</si>
  <si>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</si>
  <si>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</si>
  <si>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</si>
  <si>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</si>
  <si>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</si>
  <si>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</si>
  <si>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</si>
  <si>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</si>
  <si>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</si>
  <si>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</si>
  <si>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</si>
  <si>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</si>
  <si>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</si>
  <si>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</si>
  <si>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</si>
  <si>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</si>
  <si>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</si>
  <si>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</si>
  <si>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</si>
  <si>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</si>
  <si>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</si>
  <si>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</si>
  <si>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</si>
  <si>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</si>
  <si>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</si>
  <si>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</si>
  <si>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</si>
  <si>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</si>
  <si>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</si>
  <si>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</si>
  <si>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</si>
  <si>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</si>
  <si>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</si>
  <si>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</si>
  <si>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</si>
  <si>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</si>
  <si>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</si>
  <si>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</si>
  <si>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</si>
  <si>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</si>
  <si>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</si>
  <si>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</si>
  <si>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</si>
  <si>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</si>
  <si>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</si>
  <si>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</si>
  <si>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</si>
  <si>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</si>
  <si>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</si>
  <si>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</si>
  <si>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</si>
  <si>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</si>
  <si>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</si>
  <si>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</si>
  <si>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</si>
  <si>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</si>
  <si>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</si>
  <si>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</si>
  <si>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</si>
  <si>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</si>
  <si>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</si>
  <si>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</si>
  <si>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</si>
  <si>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</si>
  <si>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</si>
  <si>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</si>
  <si>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</si>
  <si>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</si>
  <si>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</si>
  <si>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</si>
  <si>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</si>
  <si>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</si>
  <si>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</si>
  <si>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</si>
  <si>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</si>
  <si>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</si>
  <si>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</si>
  <si>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</si>
  <si>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</si>
  <si>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</si>
  <si>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</si>
  <si>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</si>
  <si>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</si>
  <si>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</si>
  <si>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</si>
  <si>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</si>
  <si>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</si>
  <si>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</si>
  <si>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</si>
  <si>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</si>
  <si>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</si>
  <si>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</si>
  <si>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</si>
  <si>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</si>
  <si>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</si>
  <si>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</si>
  <si>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</si>
  <si>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</si>
  <si>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</si>
  <si>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</si>
  <si>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</si>
  <si>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</si>
  <si>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</si>
  <si>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</si>
  <si>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</si>
  <si>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</si>
  <si>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</si>
  <si>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</si>
  <si>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</si>
  <si>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</si>
  <si>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</si>
  <si>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</si>
  <si>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</si>
  <si>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</si>
  <si>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</si>
  <si>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</si>
  <si>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</si>
  <si>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</si>
  <si>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</si>
  <si>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</si>
  <si>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</si>
  <si>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</si>
  <si>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</si>
  <si>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</si>
  <si>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</si>
  <si>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</si>
  <si>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</si>
  <si>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</si>
  <si>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</si>
  <si>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</si>
  <si>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</si>
  <si>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</si>
  <si>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</si>
  <si>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</si>
  <si>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</si>
  <si>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</si>
  <si>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</si>
  <si>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</si>
  <si>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</si>
  <si>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</si>
  <si>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</si>
  <si>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</si>
  <si>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</si>
  <si>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</si>
  <si>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</si>
  <si>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</si>
  <si>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</si>
  <si>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</si>
  <si>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</si>
  <si>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</si>
  <si>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</si>
  <si>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</si>
  <si>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</si>
  <si>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</si>
  <si>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</si>
  <si>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</si>
  <si>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</si>
  <si>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</si>
  <si>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</si>
  <si>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</si>
  <si>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</si>
  <si>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</si>
  <si>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</si>
  <si>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</si>
  <si>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</si>
  <si>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</si>
  <si>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</si>
  <si>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</si>
  <si>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</si>
  <si>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</si>
  <si>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</si>
  <si>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</si>
  <si>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</si>
  <si>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</si>
  <si>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</si>
  <si>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</si>
  <si>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</si>
  <si>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</si>
  <si>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</si>
  <si>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</si>
  <si>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</si>
  <si>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</si>
  <si>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</si>
  <si>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</si>
  <si>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</si>
  <si>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</si>
  <si>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</si>
  <si>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</si>
  <si>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</si>
  <si>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</si>
  <si>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</si>
  <si>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</si>
  <si>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</si>
  <si>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</si>
  <si>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</si>
  <si>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</si>
  <si>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</si>
  <si>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</si>
  <si>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</si>
  <si>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</si>
  <si>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</si>
  <si>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</si>
  <si>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</si>
  <si>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</si>
  <si>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</si>
  <si>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</si>
  <si>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</si>
  <si>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</si>
  <si>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</si>
  <si>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</si>
  <si>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</si>
  <si>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</si>
  <si>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</si>
  <si>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</si>
  <si>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</si>
  <si>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</si>
  <si>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</si>
  <si>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</si>
  <si>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</si>
  <si>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</si>
  <si>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</si>
  <si>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</si>
  <si>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</si>
  <si>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</si>
  <si>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</si>
  <si>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</si>
  <si>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</si>
  <si>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</si>
  <si>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</si>
  <si>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</si>
  <si>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</si>
  <si>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</si>
  <si>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</si>
  <si>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</si>
  <si>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</si>
  <si>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</si>
  <si>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</si>
  <si>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</si>
  <si>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</si>
  <si>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</si>
  <si>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</si>
  <si>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</si>
  <si>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</si>
  <si>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</si>
  <si>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</si>
  <si>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</si>
  <si>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</si>
  <si>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</si>
  <si>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</si>
  <si>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</si>
  <si>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</si>
  <si>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</si>
  <si>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</si>
  <si>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</si>
  <si>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</si>
  <si>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</si>
  <si>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</si>
  <si>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</si>
  <si>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</si>
  <si>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</si>
  <si>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</si>
  <si>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</si>
  <si>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</si>
  <si>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</si>
  <si>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</si>
  <si>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</si>
  <si>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</si>
  <si>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</si>
  <si>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</si>
  <si>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</si>
  <si>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</si>
  <si>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</si>
  <si>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</si>
  <si>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</si>
  <si>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</si>
  <si>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</si>
  <si>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</si>
  <si>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</si>
  <si>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</si>
  <si>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</si>
  <si>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</si>
  <si>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</si>
  <si>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</si>
  <si>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</si>
  <si>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</si>
  <si>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</si>
  <si>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</si>
  <si>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</si>
  <si>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</si>
  <si>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</si>
  <si>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</si>
  <si>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</si>
  <si>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</si>
  <si>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</si>
  <si>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</si>
  <si>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</si>
  <si>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</si>
  <si>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</si>
  <si>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</si>
  <si>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</si>
  <si>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</si>
  <si>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</si>
  <si>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</si>
  <si>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</si>
  <si>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</si>
  <si>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</si>
  <si>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</si>
  <si>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</si>
  <si>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</si>
  <si>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</si>
  <si>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</si>
  <si>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</si>
  <si>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</si>
  <si>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</si>
  <si>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</si>
  <si>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</si>
  <si>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</si>
  <si>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</si>
  <si>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</si>
  <si>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</si>
  <si>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</si>
  <si>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</si>
  <si>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</si>
  <si>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</si>
  <si>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</si>
  <si>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</si>
  <si>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</si>
  <si>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</si>
  <si>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</si>
  <si>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</si>
  <si>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</si>
  <si>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</si>
  <si>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</si>
  <si>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</si>
  <si>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</si>
  <si>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</si>
  <si>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</si>
  <si>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</si>
  <si>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</si>
  <si>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</si>
  <si>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</si>
  <si>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</si>
  <si>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</si>
  <si>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</si>
  <si>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</si>
  <si>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</si>
  <si>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</si>
  <si>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</si>
  <si>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</si>
  <si>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</si>
  <si>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</si>
  <si>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</si>
  <si>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</si>
  <si>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</si>
  <si>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</si>
  <si>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</si>
  <si>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</si>
  <si>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</si>
  <si>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</si>
  <si>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</si>
  <si>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</si>
  <si>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</si>
  <si>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</si>
  <si>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</si>
  <si>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</si>
  <si>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</si>
  <si>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</si>
  <si>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</si>
  <si>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</si>
  <si>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</si>
  <si>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</si>
  <si>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</si>
  <si>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</si>
  <si>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</si>
  <si>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</si>
  <si>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</si>
  <si>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</si>
  <si>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</si>
  <si>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</si>
  <si>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</si>
  <si>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</si>
  <si>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</si>
  <si>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</si>
  <si>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</si>
  <si>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</si>
  <si>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</si>
  <si>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</si>
  <si>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</si>
  <si>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</si>
  <si>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</si>
  <si>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</si>
  <si>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</si>
  <si>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</si>
  <si>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</si>
  <si>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</si>
  <si>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</si>
  <si>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</si>
  <si>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</si>
  <si>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</si>
  <si>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</si>
  <si>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</si>
  <si>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</si>
  <si>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</si>
  <si>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</si>
  <si>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</si>
  <si>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</si>
  <si>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</si>
  <si>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</si>
  <si>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</si>
  <si>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</si>
  <si>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</si>
  <si>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</si>
  <si>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</si>
  <si>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</si>
  <si>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</si>
  <si>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</si>
  <si>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</si>
  <si>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</si>
  <si>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</si>
  <si>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</si>
  <si>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</si>
  <si>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</si>
  <si>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</si>
  <si>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</si>
  <si>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</si>
  <si>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</si>
  <si>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</si>
  <si>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</si>
  <si>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</si>
  <si>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</si>
  <si>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</si>
  <si>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</si>
  <si>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</si>
  <si>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</si>
  <si>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</si>
  <si>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</si>
  <si>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</si>
  <si>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</si>
  <si>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</si>
  <si>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</si>
  <si>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</si>
  <si>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</si>
  <si>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</si>
  <si>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</si>
  <si>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</si>
  <si>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</si>
  <si>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</si>
  <si>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</si>
  <si>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</si>
  <si>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</si>
  <si>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</si>
  <si>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</si>
  <si>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</si>
  <si>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</si>
  <si>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</si>
  <si>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</si>
  <si>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</si>
  <si>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</si>
  <si>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</si>
  <si>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</si>
  <si>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</si>
  <si>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</si>
  <si>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</si>
  <si>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</si>
  <si>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</si>
  <si>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</si>
  <si>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</si>
  <si>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</si>
  <si>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</si>
  <si>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</si>
  <si>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</si>
  <si>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</si>
  <si>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</si>
  <si>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</si>
  <si>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</si>
  <si>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</si>
  <si>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</si>
  <si>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</si>
  <si>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</si>
  <si>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</si>
  <si>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</si>
  <si>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</si>
  <si>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</si>
  <si>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</si>
  <si>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</si>
  <si>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</si>
  <si>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</si>
  <si>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</si>
  <si>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</si>
  <si>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</si>
  <si>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</si>
  <si>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</si>
  <si>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</si>
  <si>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</si>
  <si>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</si>
  <si>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</si>
  <si>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</si>
  <si>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</si>
  <si>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</si>
  <si>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</si>
  <si>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</si>
  <si>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</si>
  <si>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</si>
  <si>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</si>
  <si>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</si>
  <si>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</si>
  <si>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</si>
  <si>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</si>
  <si>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</si>
  <si>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</si>
  <si>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</si>
  <si>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</si>
  <si>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</si>
  <si>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</si>
  <si>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</si>
  <si>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</si>
  <si>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</si>
  <si>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</si>
  <si>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</si>
  <si>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</si>
  <si>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</si>
  <si>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</si>
  <si>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</si>
  <si>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</si>
  <si>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</si>
  <si>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</si>
  <si>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</si>
  <si>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</si>
  <si>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</si>
  <si>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</si>
  <si>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</si>
  <si>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</si>
  <si>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</si>
  <si>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</si>
  <si>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</si>
  <si>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</si>
  <si>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</si>
  <si>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</si>
  <si>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</si>
  <si>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</si>
  <si>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</si>
  <si>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</si>
  <si>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</si>
  <si>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</si>
  <si>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</si>
  <si>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</si>
  <si>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</si>
  <si>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</si>
  <si>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</si>
  <si>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</si>
  <si>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</si>
  <si>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</si>
  <si>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</si>
  <si>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</si>
  <si>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</si>
  <si>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</si>
  <si>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</si>
  <si>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</si>
  <si>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</si>
  <si>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</si>
  <si>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</si>
  <si>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</si>
  <si>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</si>
  <si>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</si>
  <si>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</si>
  <si>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</si>
  <si>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</si>
  <si>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</si>
  <si>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</si>
  <si>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</si>
  <si>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</si>
  <si>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</si>
  <si>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</si>
  <si>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</si>
  <si>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</si>
  <si>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</si>
  <si>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</si>
  <si>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</si>
  <si>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</si>
  <si>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</si>
  <si>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</si>
  <si>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</si>
  <si>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</si>
  <si>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</si>
  <si>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</si>
  <si>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</si>
  <si>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</si>
  <si>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</si>
  <si>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</si>
  <si>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</si>
  <si>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</si>
  <si>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</si>
  <si>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</si>
  <si>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</si>
  <si>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</si>
  <si>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</si>
  <si>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</si>
  <si>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</si>
  <si>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</si>
  <si>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</si>
  <si>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</si>
  <si>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</si>
  <si>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</si>
  <si>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</si>
  <si>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</si>
  <si>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</si>
  <si>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</si>
  <si>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</si>
  <si>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</si>
  <si>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</si>
  <si>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</si>
  <si>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</si>
  <si>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</si>
  <si>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</si>
  <si>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</si>
  <si>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</si>
  <si>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</si>
  <si>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</si>
  <si>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</si>
  <si>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</si>
  <si>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</si>
  <si>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</si>
  <si>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</si>
  <si>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</si>
  <si>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</si>
  <si>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</si>
  <si>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</si>
  <si>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</si>
  <si>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</si>
  <si>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</si>
  <si>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</si>
  <si>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</si>
  <si>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</si>
  <si>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</si>
  <si>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</si>
  <si>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</si>
  <si>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</si>
  <si>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</si>
  <si>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</si>
  <si>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</si>
  <si>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</si>
  <si>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</si>
  <si>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</si>
  <si>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</si>
  <si>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</si>
  <si>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</si>
  <si>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</si>
  <si>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</si>
  <si>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</si>
  <si>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</si>
  <si>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</si>
  <si>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</si>
  <si>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</si>
  <si>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</si>
  <si>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</si>
  <si>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</si>
  <si>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</si>
  <si>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</si>
  <si>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</si>
  <si>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</si>
  <si>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</si>
  <si>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</si>
  <si>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</si>
  <si>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</si>
  <si>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</si>
  <si>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</si>
  <si>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</si>
  <si>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</si>
  <si>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</si>
  <si>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</si>
  <si>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</si>
  <si>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</si>
  <si>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</si>
  <si>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</si>
  <si>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</si>
  <si>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</si>
  <si>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</si>
  <si>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</si>
  <si>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</si>
  <si>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</si>
  <si>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</si>
  <si>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</si>
  <si>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</si>
  <si>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</si>
  <si>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</si>
  <si>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</si>
  <si>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</si>
  <si>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</si>
  <si>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</si>
  <si>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</si>
  <si>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</si>
  <si>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</si>
  <si>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</si>
  <si>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</si>
  <si>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</si>
  <si>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</si>
  <si>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</si>
  <si>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</si>
  <si>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</si>
  <si>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</si>
  <si>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</si>
  <si>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</si>
  <si>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</si>
  <si>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</si>
  <si>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</si>
  <si>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</si>
  <si>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</si>
  <si>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</si>
  <si>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</si>
  <si>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</si>
  <si>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</si>
  <si>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</si>
  <si>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</si>
  <si>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</si>
  <si>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</si>
  <si>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</si>
  <si>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</si>
  <si>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</si>
  <si>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</si>
  <si>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</si>
  <si>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</si>
  <si>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</si>
  <si>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</si>
  <si>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</si>
  <si>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</si>
  <si>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</si>
  <si>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</si>
  <si>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</si>
  <si>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</si>
  <si>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</si>
  <si>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</si>
  <si>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</si>
  <si>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</si>
  <si>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</si>
  <si>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</si>
  <si>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</si>
  <si>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</si>
  <si>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</si>
  <si>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</si>
  <si>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</si>
  <si>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</si>
  <si>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</si>
  <si>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</si>
  <si>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</si>
  <si>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</si>
  <si>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</si>
  <si>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</si>
  <si>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</si>
  <si>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</si>
  <si>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</si>
  <si>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</si>
  <si>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</si>
  <si>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</si>
  <si>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</si>
  <si>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</si>
  <si>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</si>
  <si>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</si>
  <si>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</si>
  <si>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</si>
  <si>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</si>
  <si>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</si>
  <si>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</si>
  <si>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</si>
  <si>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</si>
  <si>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</si>
  <si>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</si>
  <si>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</si>
  <si>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</si>
  <si>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</si>
  <si>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</si>
  <si>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</si>
  <si>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</si>
  <si>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</si>
  <si>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</si>
  <si>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</si>
  <si>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</si>
  <si>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</si>
  <si>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</si>
  <si>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</si>
  <si>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</si>
  <si>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</si>
  <si>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</si>
  <si>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</si>
  <si>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</si>
  <si>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</si>
  <si>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</si>
  <si>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</si>
  <si>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</si>
  <si>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</si>
  <si>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</si>
  <si>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</si>
  <si>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</si>
  <si>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</si>
  <si>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</si>
  <si>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</si>
  <si>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</si>
  <si>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</si>
  <si>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</si>
  <si>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</si>
  <si>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</si>
  <si>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</si>
  <si>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</si>
  <si>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</si>
  <si>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</si>
  <si>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</si>
  <si>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</si>
  <si>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</si>
  <si>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</si>
  <si>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</si>
  <si>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</si>
  <si>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</si>
  <si>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</si>
  <si>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</si>
  <si>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</si>
  <si>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</si>
  <si>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</si>
  <si>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</si>
  <si>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</si>
  <si>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</si>
  <si>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</si>
  <si>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</si>
  <si>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</si>
  <si>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</si>
  <si>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</si>
  <si>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</si>
  <si>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</si>
  <si>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</si>
  <si>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</si>
  <si>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</si>
  <si>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</si>
  <si>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</si>
  <si>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</si>
  <si>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</si>
  <si>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</si>
  <si>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</si>
  <si>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</si>
  <si>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</si>
  <si>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</si>
  <si>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</si>
  <si>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</si>
  <si>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</si>
  <si>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</si>
  <si>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</si>
  <si>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</si>
  <si>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</si>
  <si>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</si>
  <si>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</si>
  <si>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</si>
  <si>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</si>
  <si>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</si>
  <si>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</si>
  <si>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</si>
  <si>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</si>
  <si>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</si>
  <si>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</si>
  <si>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</si>
  <si>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</si>
  <si>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</si>
  <si>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</si>
  <si>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</si>
  <si>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</si>
  <si>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</si>
  <si>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</si>
  <si>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</si>
  <si>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</si>
  <si>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</si>
  <si>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</si>
  <si>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</si>
  <si>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</si>
  <si>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</si>
  <si>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</si>
  <si>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</si>
  <si>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</si>
  <si>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</si>
  <si>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</si>
  <si>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</si>
  <si>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</si>
  <si>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</si>
  <si>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</si>
  <si>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</si>
  <si>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</si>
  <si>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</si>
  <si>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</si>
  <si>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</si>
  <si>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</si>
  <si>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</si>
  <si>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</si>
  <si>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</si>
  <si>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</si>
  <si>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</si>
  <si>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</si>
  <si>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</si>
  <si>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</si>
  <si>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</si>
  <si>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</si>
  <si>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</si>
  <si>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</si>
  <si>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</si>
  <si>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</si>
  <si>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</si>
  <si>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</si>
  <si>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</si>
  <si>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</si>
  <si>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</si>
  <si>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</si>
  <si>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</si>
  <si>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</si>
  <si>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</si>
  <si>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</si>
  <si>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</si>
  <si>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</si>
  <si>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</si>
  <si>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</si>
  <si>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</si>
  <si>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</si>
  <si>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</si>
  <si>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</si>
  <si>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</si>
  <si>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</si>
  <si>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</si>
  <si>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</si>
  <si>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</si>
  <si>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</si>
  <si>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</si>
  <si>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</si>
  <si>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</si>
  <si>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</si>
  <si>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</si>
  <si>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</si>
  <si>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</si>
  <si>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</si>
  <si>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</si>
  <si>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</si>
  <si>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</si>
  <si>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</si>
  <si>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</si>
  <si>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</si>
  <si>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</si>
  <si>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</si>
  <si>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</si>
  <si>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</si>
  <si>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</si>
  <si>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</si>
  <si>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</si>
  <si>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</si>
  <si>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</si>
  <si>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</si>
  <si>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</si>
  <si>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</si>
  <si>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</si>
  <si>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</si>
  <si>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</si>
  <si>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</si>
  <si>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</si>
  <si>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</si>
  <si>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</si>
  <si>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</si>
  <si>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</si>
  <si>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</si>
  <si>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</si>
  <si>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</si>
  <si>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</si>
  <si>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</si>
  <si>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</si>
  <si>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</si>
  <si>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</si>
  <si>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</si>
  <si>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</si>
  <si>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</si>
  <si>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</si>
  <si>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</si>
  <si>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</si>
  <si>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</si>
  <si>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</si>
  <si>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</si>
  <si>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</si>
  <si>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</si>
  <si>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</si>
  <si>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</si>
  <si>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</si>
  <si>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</si>
  <si>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</si>
  <si>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</si>
  <si>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</si>
  <si>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</si>
  <si>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</si>
  <si>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</si>
  <si>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</si>
  <si>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</si>
  <si>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</si>
  <si>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</si>
  <si>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</si>
  <si>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</si>
  <si>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</si>
  <si>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</si>
  <si>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</si>
  <si>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</si>
  <si>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</si>
  <si>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</si>
  <si>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</si>
  <si>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</si>
  <si>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</si>
  <si>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</si>
  <si>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</si>
  <si>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</si>
  <si>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</si>
  <si>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</si>
  <si>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</si>
  <si>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</si>
  <si>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</si>
  <si>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</si>
  <si>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</si>
  <si>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</si>
  <si>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</si>
  <si>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</si>
  <si>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</si>
  <si>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</si>
  <si>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</si>
  <si>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</si>
  <si>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</si>
  <si>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</si>
  <si>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</si>
  <si>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</si>
  <si>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</si>
  <si>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</si>
  <si>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</si>
  <si>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</si>
  <si>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</si>
  <si>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</si>
  <si>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</si>
  <si>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</si>
  <si>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</si>
  <si>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</si>
  <si>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</si>
  <si>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</si>
  <si>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</si>
  <si>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</si>
  <si>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</si>
  <si>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</si>
  <si>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</si>
  <si>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</si>
  <si>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</si>
  <si>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</si>
  <si>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</si>
  <si>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</si>
  <si>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</si>
  <si>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</si>
  <si>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</si>
  <si>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</si>
  <si>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</si>
  <si>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</si>
  <si>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</si>
  <si>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</si>
  <si>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</si>
  <si>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</si>
  <si>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</si>
  <si>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</si>
  <si>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</si>
  <si>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</si>
  <si>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</si>
  <si>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</si>
  <si>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</si>
  <si>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</si>
  <si>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</si>
  <si>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</si>
  <si>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</si>
  <si>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</si>
  <si>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</si>
  <si>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</si>
  <si>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</si>
  <si>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</si>
  <si>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</si>
  <si>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</si>
  <si>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</si>
  <si>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</si>
  <si>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</si>
  <si>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</si>
  <si>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</si>
  <si>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</si>
  <si>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</si>
  <si>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</si>
  <si>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</si>
  <si>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</si>
  <si>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</si>
  <si>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</si>
  <si>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</si>
  <si>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</si>
  <si>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</si>
  <si>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</si>
  <si>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</si>
  <si>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</si>
  <si>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</si>
  <si>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</si>
  <si>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</si>
  <si>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</si>
  <si>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</si>
  <si>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</si>
  <si>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</si>
  <si>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</si>
  <si>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</si>
  <si>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</si>
  <si>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</si>
  <si>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</si>
  <si>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</si>
  <si>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</si>
  <si>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</si>
  <si>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</si>
  <si>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</si>
  <si>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</si>
  <si>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</si>
  <si>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</si>
  <si>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</si>
  <si>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</si>
  <si>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</si>
  <si>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</si>
  <si>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</si>
  <si>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</si>
  <si>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</si>
  <si>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</si>
  <si>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</si>
  <si>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</si>
  <si>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</si>
  <si>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</si>
  <si>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</si>
  <si>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</si>
  <si>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</si>
  <si>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</si>
  <si>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</si>
  <si>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</si>
  <si>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</si>
  <si>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</si>
  <si>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</si>
  <si>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</si>
  <si>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</si>
  <si>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</si>
  <si>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</si>
  <si>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</si>
  <si>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</si>
  <si>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</si>
  <si>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</si>
  <si>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</si>
  <si>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</si>
  <si>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</si>
  <si>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</si>
  <si>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</si>
  <si>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</si>
  <si>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</si>
  <si>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</si>
  <si>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</si>
  <si>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</si>
  <si>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</si>
  <si>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</si>
  <si>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</si>
  <si>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</si>
  <si>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</si>
  <si>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</si>
  <si>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</si>
  <si>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</si>
  <si>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</si>
  <si>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</si>
  <si>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</si>
  <si>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</si>
  <si>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</si>
  <si>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</si>
  <si>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</si>
  <si>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</si>
  <si>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</si>
  <si>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</si>
  <si>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</si>
  <si>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</si>
  <si>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</si>
  <si>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</si>
  <si>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</si>
  <si>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</si>
  <si>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</si>
  <si>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</si>
  <si>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</si>
  <si>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</si>
  <si>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</si>
  <si>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</si>
  <si>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</si>
  <si>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</si>
  <si>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</si>
  <si>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</si>
  <si>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</si>
  <si>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</si>
  <si>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</si>
  <si>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</si>
  <si>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</si>
  <si>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</si>
  <si>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</si>
  <si>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</si>
  <si>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</si>
  <si>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</si>
  <si>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</si>
  <si>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</si>
  <si>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</si>
  <si>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</si>
  <si>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</si>
  <si>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</si>
  <si>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</si>
  <si>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</si>
  <si>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</si>
  <si>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</si>
  <si>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</si>
  <si>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</si>
  <si>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</si>
  <si>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</si>
  <si>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</si>
  <si>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</si>
  <si>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</si>
  <si>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</si>
  <si>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</si>
  <si>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</si>
  <si>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</si>
  <si>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</si>
  <si>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</si>
  <si>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</si>
  <si>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</si>
  <si>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</si>
  <si>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</si>
  <si>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</si>
  <si>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</si>
  <si>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</si>
  <si>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</si>
  <si>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</si>
  <si>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</si>
  <si>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</si>
  <si>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</si>
  <si>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</si>
  <si>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</si>
  <si>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</si>
  <si>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</si>
  <si>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</si>
  <si>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</si>
  <si>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</si>
  <si>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</si>
  <si>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</si>
  <si>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</si>
  <si>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</si>
  <si>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</si>
  <si>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</si>
  <si>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</si>
  <si>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</si>
  <si>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</si>
  <si>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</si>
  <si>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</si>
  <si>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</si>
  <si>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</si>
  <si>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</si>
  <si>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</si>
  <si>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</si>
  <si>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</si>
  <si>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</si>
  <si>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</si>
  <si>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</si>
  <si>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</si>
  <si>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</si>
  <si>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</si>
  <si>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</si>
  <si>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</si>
  <si>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</si>
  <si>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</si>
  <si>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</si>
  <si>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</si>
  <si>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</si>
  <si>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</si>
  <si>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</si>
  <si>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</si>
  <si>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</si>
  <si>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</si>
  <si>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</si>
  <si>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</si>
  <si>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</si>
  <si>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</si>
  <si>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</si>
  <si>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</si>
  <si>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</si>
  <si>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</si>
  <si>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</si>
  <si>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</si>
  <si>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</si>
  <si>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</si>
  <si>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</si>
  <si>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</si>
  <si>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</si>
  <si>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</si>
  <si>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</si>
  <si>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</si>
  <si>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</si>
  <si>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</si>
  <si>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</si>
  <si>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</si>
  <si>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</si>
  <si>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</si>
  <si>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</si>
  <si>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</si>
  <si>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</si>
  <si>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</si>
  <si>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</si>
  <si>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</si>
  <si>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</si>
  <si>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</si>
  <si>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</si>
  <si>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</si>
  <si>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</si>
  <si>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</si>
  <si>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</si>
  <si>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</si>
  <si>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</si>
  <si>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</si>
  <si>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</si>
  <si>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</si>
  <si>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</si>
  <si>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</si>
  <si>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</si>
  <si>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</si>
  <si>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</si>
  <si>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</si>
  <si>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</si>
  <si>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</si>
  <si>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</si>
  <si>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</si>
  <si>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</si>
  <si>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</si>
  <si>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</si>
  <si>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</si>
  <si>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</si>
  <si>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</si>
  <si>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</si>
  <si>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</si>
  <si>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</si>
  <si>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</si>
  <si>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</si>
  <si>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</si>
  <si>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</si>
  <si>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</si>
  <si>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</si>
  <si>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</si>
  <si>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</si>
  <si>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</si>
  <si>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</si>
  <si>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</si>
  <si>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</si>
  <si>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</si>
  <si>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</si>
  <si>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</si>
  <si>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</si>
  <si>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</si>
  <si>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</si>
  <si>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</si>
  <si>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</si>
  <si>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</si>
  <si>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</si>
  <si>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</si>
  <si>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</si>
  <si>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</si>
  <si>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</si>
  <si>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</si>
  <si>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</si>
  <si>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</si>
  <si>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</si>
  <si>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</si>
  <si>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</si>
  <si>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</si>
  <si>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</si>
  <si>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</si>
  <si>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</si>
  <si>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</si>
  <si>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</si>
  <si>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</si>
  <si>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</si>
  <si>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</si>
  <si>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</si>
  <si>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</si>
  <si>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</si>
  <si>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</si>
  <si>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</si>
  <si>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</si>
  <si>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</si>
  <si>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</si>
  <si>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</si>
  <si>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</si>
  <si>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</si>
  <si>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</si>
  <si>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</si>
  <si>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</si>
  <si>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</si>
  <si>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</si>
  <si>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</si>
  <si>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</si>
  <si>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</si>
  <si>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</si>
  <si>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</si>
  <si>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</si>
  <si>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</si>
  <si>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</si>
  <si>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</si>
  <si>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</si>
  <si>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</si>
  <si>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</si>
  <si>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</si>
  <si>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</si>
  <si>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</si>
  <si>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</si>
  <si>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</si>
  <si>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</si>
  <si>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</si>
  <si>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</si>
  <si>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</si>
  <si>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</si>
  <si>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</si>
  <si>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</si>
  <si>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</si>
  <si>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</si>
  <si>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</si>
  <si>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</si>
  <si>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</si>
  <si>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</si>
  <si>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</si>
  <si>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</si>
  <si>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</si>
  <si>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</si>
  <si>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</si>
  <si>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</si>
  <si>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</si>
  <si>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</si>
  <si>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</si>
  <si>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</si>
  <si>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</si>
  <si>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</si>
  <si>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</si>
  <si>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</si>
  <si>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</si>
  <si>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</si>
  <si>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</si>
  <si>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</si>
  <si>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</si>
  <si>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</si>
  <si>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</si>
  <si>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</si>
  <si>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</si>
  <si>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</si>
  <si>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</si>
  <si>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</si>
  <si>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</si>
  <si>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</si>
  <si>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</si>
  <si>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</si>
  <si>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</si>
  <si>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</si>
  <si>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</si>
  <si>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</si>
  <si>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</si>
  <si>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</si>
  <si>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</si>
  <si>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</si>
  <si>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</si>
  <si>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</si>
  <si>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</si>
  <si>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</si>
  <si>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</si>
  <si>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</si>
  <si>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</si>
  <si>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</si>
  <si>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</si>
  <si>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</si>
  <si>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</si>
  <si>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</si>
  <si>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</si>
  <si>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</si>
  <si>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</si>
  <si>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</si>
  <si>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</si>
  <si>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</si>
  <si>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</si>
  <si>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</si>
  <si>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</si>
  <si>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</si>
  <si>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</si>
  <si>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</si>
  <si>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</si>
  <si>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</si>
  <si>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</si>
  <si>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</si>
  <si>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</si>
  <si>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</si>
  <si>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</si>
  <si>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</si>
  <si>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</si>
  <si>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</si>
  <si>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</si>
  <si>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</si>
  <si>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</si>
  <si>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</si>
  <si>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</si>
  <si>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</si>
  <si>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</si>
  <si>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</si>
  <si>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</si>
  <si>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</si>
  <si>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</si>
  <si>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</si>
  <si>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</si>
  <si>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</si>
  <si>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</si>
  <si>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</si>
  <si>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</si>
  <si>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</si>
  <si>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</si>
  <si>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</si>
  <si>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</si>
  <si>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</si>
  <si>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</si>
  <si>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</si>
  <si>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</si>
  <si>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</si>
  <si>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</si>
  <si>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</si>
  <si>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</si>
  <si>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</si>
  <si>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</si>
  <si>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</si>
  <si>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</si>
  <si>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</si>
  <si>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</si>
  <si>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</si>
  <si>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</si>
  <si>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</si>
  <si>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</si>
  <si>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</si>
  <si>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</si>
  <si>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</si>
  <si>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</si>
  <si>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</si>
  <si>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</si>
  <si>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</si>
  <si>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</si>
  <si>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</si>
  <si>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</si>
  <si>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</si>
  <si>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</si>
  <si>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</si>
  <si>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</si>
  <si>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</si>
  <si>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</si>
  <si>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</si>
  <si>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</si>
  <si>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</si>
  <si>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</si>
  <si>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</si>
  <si>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</si>
  <si>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</si>
  <si>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</si>
  <si>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</si>
  <si>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</si>
  <si>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</si>
  <si>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</si>
  <si>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</si>
  <si>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</si>
  <si>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</si>
  <si>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</si>
  <si>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</si>
  <si>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</si>
  <si>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</si>
  <si>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</si>
  <si>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</si>
  <si>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</si>
  <si>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</si>
  <si>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</si>
  <si>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</si>
  <si>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</si>
  <si>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</si>
  <si>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</si>
  <si>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</si>
  <si>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</si>
  <si>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</si>
  <si>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</si>
  <si>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</si>
  <si>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</si>
  <si>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</si>
  <si>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</si>
  <si>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</si>
  <si>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</si>
  <si>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</si>
  <si>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</si>
  <si>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</si>
  <si>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</si>
  <si>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</si>
  <si>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</si>
  <si>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</si>
  <si>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</si>
  <si>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</si>
  <si>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</si>
  <si>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</si>
  <si>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</si>
  <si>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</si>
  <si>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</si>
  <si>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</si>
  <si>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</si>
  <si>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</si>
  <si>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</si>
  <si>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</si>
  <si>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</si>
  <si>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</si>
  <si>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</si>
  <si>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</si>
  <si>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</si>
  <si>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</si>
  <si>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</si>
  <si>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</si>
  <si>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</si>
  <si>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</si>
  <si>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</si>
  <si>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</si>
  <si>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</si>
  <si>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</si>
  <si>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</si>
  <si>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</si>
  <si>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</si>
  <si>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</si>
  <si>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</si>
  <si>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</si>
  <si>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</si>
  <si>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</si>
  <si>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</si>
  <si>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</si>
  <si>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</si>
  <si>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</si>
  <si>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</si>
  <si>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</si>
  <si>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</si>
  <si>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</si>
  <si>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</si>
  <si>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</si>
  <si>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</si>
  <si>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</si>
  <si>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</si>
  <si>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</si>
  <si>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</si>
  <si>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</si>
  <si>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</si>
  <si>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</si>
  <si>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</si>
  <si>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</si>
  <si>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</si>
  <si>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</si>
  <si>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</si>
  <si>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</si>
  <si>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</si>
  <si>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</si>
  <si>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</si>
  <si>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</si>
  <si>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</si>
  <si>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</si>
  <si>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</si>
  <si>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</si>
  <si>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</si>
  <si>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</si>
  <si>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</si>
  <si>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</si>
  <si>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</si>
  <si>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</si>
  <si>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</si>
  <si>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</si>
  <si>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</si>
  <si>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</si>
  <si>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</si>
  <si>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</si>
  <si>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</si>
  <si>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</si>
  <si>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</si>
  <si>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</si>
  <si>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</si>
  <si>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</si>
  <si>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</si>
  <si>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</si>
  <si>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</si>
  <si>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</si>
  <si>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</si>
  <si>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</si>
  <si>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</si>
  <si>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</si>
  <si>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</si>
  <si>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</si>
  <si>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</si>
  <si>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</si>
  <si>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</si>
  <si>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</si>
  <si>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</si>
  <si>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</si>
  <si>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</si>
  <si>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</si>
  <si>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</si>
  <si>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</si>
  <si>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</si>
  <si>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</si>
  <si>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</si>
  <si>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</si>
  <si>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</si>
  <si>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</si>
  <si>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</si>
  <si>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</si>
  <si>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</si>
  <si>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</si>
  <si>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</si>
  <si>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</si>
  <si>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</si>
  <si>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</si>
  <si>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</si>
  <si>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</si>
  <si>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</si>
  <si>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</si>
  <si>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</si>
  <si>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</si>
  <si>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</si>
  <si>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</si>
  <si>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</si>
  <si>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</si>
  <si>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</si>
  <si>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</si>
  <si>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</si>
  <si>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</si>
  <si>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</si>
  <si>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</si>
  <si>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</si>
  <si>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</si>
  <si>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</si>
  <si>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</si>
  <si>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</si>
  <si>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</si>
  <si>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</si>
  <si>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</si>
  <si>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</si>
  <si>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</si>
  <si>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</si>
  <si>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</si>
  <si>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</si>
  <si>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</si>
  <si>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</si>
  <si>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</si>
  <si>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</si>
  <si>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</si>
  <si>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</si>
  <si>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</si>
  <si>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</si>
  <si>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</si>
  <si>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</si>
  <si>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</si>
  <si>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</si>
  <si>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</si>
  <si>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</si>
  <si>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</si>
  <si>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</si>
  <si>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</si>
  <si>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</si>
  <si>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</si>
  <si>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</si>
  <si>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</si>
  <si>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</si>
  <si>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</si>
  <si>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</si>
  <si>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</si>
  <si>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</si>
  <si>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</si>
  <si>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</si>
  <si>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</si>
  <si>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</si>
  <si>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</si>
  <si>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</si>
  <si>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</si>
  <si>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</si>
  <si>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</si>
  <si>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</si>
  <si>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</si>
  <si>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</si>
  <si>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</si>
  <si>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</si>
  <si>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</si>
  <si>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</si>
  <si>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</si>
  <si>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</si>
  <si>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</si>
  <si>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</si>
  <si>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</si>
  <si>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</si>
  <si>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</si>
  <si>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</si>
  <si>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</si>
  <si>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</si>
  <si>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</si>
  <si>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</si>
  <si>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</si>
  <si>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</si>
  <si>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</si>
  <si>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</si>
  <si>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</si>
  <si>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</si>
  <si>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</si>
  <si>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</si>
  <si>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</si>
  <si>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</si>
  <si>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</si>
  <si>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</si>
  <si>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</si>
  <si>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</si>
  <si>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</si>
  <si>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</si>
  <si>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</si>
  <si>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</si>
  <si>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</si>
  <si>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</si>
  <si>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</si>
  <si>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</si>
  <si>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</si>
  <si>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</si>
  <si>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</si>
  <si>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</si>
  <si>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</si>
  <si>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</si>
  <si>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</si>
  <si>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</si>
  <si>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</si>
  <si>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</si>
  <si>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</si>
  <si>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</si>
  <si>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</si>
  <si>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</si>
  <si>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</si>
  <si>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</si>
  <si>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</si>
  <si>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</si>
  <si>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</si>
  <si>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</si>
  <si>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</si>
  <si>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</si>
  <si>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</si>
  <si>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</si>
  <si>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</si>
  <si>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</si>
  <si>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</si>
  <si>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</si>
  <si>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</si>
  <si>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</si>
  <si>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</si>
  <si>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</si>
  <si>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</si>
  <si>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</si>
  <si>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</si>
  <si>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</si>
  <si>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</si>
  <si>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</si>
  <si>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</si>
  <si>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</si>
  <si>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</si>
  <si>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</si>
  <si>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</si>
  <si>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</si>
  <si>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</si>
  <si>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</si>
  <si>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</si>
  <si>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</si>
  <si>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</si>
  <si>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</si>
  <si>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</si>
  <si>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</si>
  <si>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</si>
  <si>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</si>
  <si>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</si>
  <si>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</si>
  <si>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</si>
  <si>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</si>
  <si>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</si>
  <si>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</si>
  <si>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</si>
  <si>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</si>
  <si>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</si>
  <si>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</si>
  <si>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</si>
  <si>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</si>
  <si>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</si>
  <si>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</si>
  <si>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</si>
  <si>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</si>
  <si>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</si>
  <si>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</si>
  <si>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</si>
  <si>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</si>
  <si>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</si>
  <si>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</si>
  <si>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</si>
  <si>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</si>
  <si>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</si>
  <si>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</si>
  <si>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</si>
  <si>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</si>
  <si>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</si>
  <si>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</si>
  <si>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</si>
  <si>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</si>
  <si>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</si>
  <si>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</si>
  <si>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</si>
  <si>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</si>
  <si>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</si>
  <si>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</si>
  <si>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</si>
  <si>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</si>
  <si>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</si>
  <si>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</si>
  <si>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</si>
  <si>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</si>
  <si>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</si>
  <si>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</si>
  <si>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</si>
  <si>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</si>
  <si>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</si>
  <si>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</si>
  <si>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</si>
  <si>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</si>
  <si>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</si>
  <si>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</si>
  <si>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</si>
  <si>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</si>
  <si>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</si>
  <si>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</si>
  <si>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</si>
  <si>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</si>
  <si>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</si>
  <si>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</si>
  <si>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</si>
  <si>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</si>
  <si>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</si>
  <si>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</si>
  <si>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</si>
  <si>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</si>
  <si>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</si>
  <si>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</si>
  <si>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</si>
  <si>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</si>
  <si>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</si>
  <si>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</si>
  <si>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</si>
  <si>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</si>
  <si>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</si>
  <si>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</si>
  <si>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</si>
  <si>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</si>
  <si>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</si>
  <si>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</si>
  <si>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</si>
  <si>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</si>
  <si>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</si>
  <si>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</si>
  <si>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</si>
  <si>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</si>
  <si>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</si>
  <si>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</si>
  <si>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</si>
  <si>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</si>
  <si>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</si>
  <si>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</si>
  <si>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</si>
  <si>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</si>
  <si>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</si>
  <si>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</si>
  <si>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</si>
  <si>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</si>
  <si>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</si>
  <si>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</si>
  <si>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</si>
  <si>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</si>
  <si>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</si>
  <si>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</si>
  <si>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</si>
  <si>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</si>
  <si>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</si>
  <si>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</si>
  <si>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</si>
  <si>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</si>
  <si>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</si>
  <si>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</si>
  <si>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</si>
  <si>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</si>
  <si>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</si>
  <si>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</si>
  <si>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</si>
  <si>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</si>
  <si>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</si>
  <si>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</si>
  <si>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</si>
  <si>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</si>
  <si>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</si>
  <si>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</si>
  <si>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</si>
  <si>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</si>
  <si>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</si>
  <si>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</si>
  <si>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</si>
  <si>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</si>
  <si>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</si>
  <si>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</si>
  <si>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</si>
  <si>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</si>
  <si>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</si>
  <si>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</si>
  <si>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</si>
  <si>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</si>
  <si>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</si>
  <si>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</si>
  <si>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</si>
  <si>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</si>
  <si>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</si>
  <si>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</si>
  <si>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</si>
  <si>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</si>
  <si>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</si>
  <si>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</si>
  <si>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</si>
  <si>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</si>
  <si>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</si>
  <si>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</si>
  <si>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</si>
  <si>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</si>
  <si>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</si>
  <si>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</si>
  <si>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</si>
  <si>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</si>
  <si>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</si>
  <si>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</si>
  <si>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</si>
  <si>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</si>
  <si>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</si>
  <si>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</si>
  <si>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</si>
  <si>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</si>
  <si>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</si>
  <si>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</si>
  <si>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</si>
  <si>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</si>
  <si>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</si>
  <si>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</si>
  <si>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</si>
  <si>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</si>
  <si>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</si>
  <si>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</si>
  <si>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</si>
  <si>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</si>
  <si>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</si>
  <si>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</si>
  <si>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</si>
  <si>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</si>
  <si>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</si>
  <si>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</si>
  <si>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</si>
  <si>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</si>
  <si>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</si>
  <si>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</si>
  <si>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</si>
  <si>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</si>
  <si>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</si>
  <si>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</si>
  <si>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</si>
  <si>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</si>
  <si>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</si>
  <si>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</si>
  <si>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</si>
  <si>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</si>
  <si>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</si>
  <si>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</si>
  <si>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</si>
  <si>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</si>
  <si>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</si>
  <si>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</si>
  <si>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</si>
  <si>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</si>
  <si>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</si>
  <si>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</si>
  <si>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</si>
  <si>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</si>
  <si>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</si>
  <si>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</si>
  <si>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</si>
  <si>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</si>
  <si>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</si>
  <si>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</si>
  <si>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</si>
  <si>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</si>
  <si>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</si>
  <si>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</si>
  <si>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</si>
  <si>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</si>
  <si>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</si>
  <si>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</si>
  <si>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</si>
  <si>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</si>
  <si>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</si>
  <si>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</si>
  <si>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</si>
  <si>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</si>
  <si>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</si>
  <si>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</si>
  <si>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</si>
  <si>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</si>
  <si>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</si>
  <si>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</si>
  <si>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</si>
  <si>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</si>
  <si>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</si>
  <si>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</si>
  <si>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</si>
  <si>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</si>
  <si>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</si>
  <si>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</si>
  <si>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</si>
  <si>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</si>
  <si>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</si>
  <si>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</si>
  <si>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</si>
  <si>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</si>
  <si>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</si>
  <si>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</si>
  <si>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</si>
  <si>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</si>
  <si>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</si>
  <si>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</si>
  <si>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</si>
  <si>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</si>
  <si>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</si>
  <si>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</si>
  <si>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</si>
  <si>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</si>
  <si>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</si>
  <si>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</si>
  <si>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</si>
  <si>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</si>
  <si>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</si>
  <si>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</si>
  <si>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</si>
  <si>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</si>
  <si>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</si>
  <si>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</si>
  <si>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</si>
  <si>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</si>
  <si>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</si>
  <si>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</si>
  <si>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</si>
  <si>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</si>
  <si>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</si>
  <si>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</si>
  <si>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</si>
  <si>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</si>
  <si>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</si>
  <si>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</si>
  <si>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</si>
  <si>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</si>
  <si>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</si>
  <si>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</si>
  <si>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</si>
  <si>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</si>
  <si>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</si>
  <si>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</si>
  <si>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</si>
  <si>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</si>
  <si>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</si>
  <si>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</si>
  <si>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</si>
  <si>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</si>
  <si>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</si>
  <si>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</si>
  <si>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</si>
  <si>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</si>
  <si>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</si>
  <si>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</si>
  <si>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</si>
  <si>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</si>
  <si>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</si>
  <si>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</si>
  <si>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</si>
  <si>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</si>
  <si>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</si>
  <si>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</si>
  <si>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</si>
  <si>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</si>
  <si>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</si>
  <si>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</si>
  <si>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</si>
  <si>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</si>
  <si>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</si>
  <si>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</si>
  <si>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</si>
  <si>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</si>
  <si>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</si>
  <si>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</si>
  <si>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</si>
  <si>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</si>
  <si>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</si>
  <si>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</si>
  <si>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</si>
  <si>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</si>
  <si>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</si>
  <si>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</si>
  <si>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</si>
  <si>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</si>
  <si>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</si>
  <si>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</si>
  <si>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</si>
  <si>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</si>
  <si>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</si>
  <si>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</si>
  <si>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</si>
  <si>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</si>
  <si>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</si>
  <si>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</si>
  <si>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</si>
  <si>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</si>
  <si>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</si>
  <si>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</si>
  <si>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</si>
  <si>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</si>
  <si>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</si>
  <si>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</si>
  <si>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</si>
  <si>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</si>
  <si>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</si>
  <si>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</si>
  <si>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</si>
  <si>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</si>
  <si>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</si>
  <si>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</si>
  <si>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</si>
  <si>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</si>
  <si>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</si>
  <si>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</si>
  <si>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</si>
  <si>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</si>
  <si>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</si>
  <si>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</si>
  <si>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</si>
  <si>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</si>
  <si>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</si>
  <si>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</si>
  <si>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</si>
  <si>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</si>
  <si>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</si>
  <si>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</si>
  <si>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</si>
  <si>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</si>
  <si>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</si>
  <si>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</si>
  <si>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</si>
  <si>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</si>
  <si>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</si>
  <si>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</si>
  <si>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</si>
  <si>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</si>
  <si>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</si>
  <si>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</si>
  <si>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</si>
  <si>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</si>
  <si>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</si>
  <si>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</si>
  <si>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</si>
  <si>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</si>
  <si>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</si>
  <si>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</si>
  <si>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</si>
  <si>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</si>
  <si>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</si>
  <si>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</si>
  <si>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</si>
  <si>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</si>
  <si>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</si>
  <si>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</si>
  <si>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</si>
  <si>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</si>
  <si>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</si>
  <si>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</si>
  <si>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</si>
  <si>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</si>
  <si>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</si>
  <si>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</si>
  <si>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</si>
  <si>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</si>
  <si>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</si>
  <si>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</si>
  <si>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</si>
  <si>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</si>
  <si>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</si>
  <si>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</si>
  <si>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</si>
  <si>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</si>
  <si>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</si>
  <si>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</si>
  <si>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</si>
  <si>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</si>
  <si>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</si>
  <si>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</si>
  <si>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</si>
  <si>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</si>
  <si>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</si>
  <si>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</si>
  <si>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</si>
  <si>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</si>
  <si>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</si>
  <si>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</si>
  <si>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</si>
  <si>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</si>
  <si>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</si>
  <si>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</si>
  <si>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</si>
  <si>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</si>
  <si>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</si>
  <si>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</si>
  <si>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</si>
  <si>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</si>
  <si>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</si>
  <si>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</si>
  <si>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</si>
  <si>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</si>
  <si>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</si>
  <si>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</si>
  <si>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</si>
  <si>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</si>
  <si>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</si>
  <si>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</si>
  <si>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</si>
  <si>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</si>
  <si>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</si>
  <si>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</si>
  <si>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</si>
  <si>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</si>
  <si>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</si>
  <si>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</si>
  <si>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</si>
  <si>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</si>
  <si>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</si>
  <si>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</si>
  <si>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</si>
  <si>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</si>
  <si>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</si>
  <si>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</si>
  <si>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</si>
  <si>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</si>
  <si>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</si>
  <si>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</si>
  <si>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</si>
  <si>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</si>
  <si>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</si>
  <si>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</si>
  <si>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</si>
  <si>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</si>
  <si>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</si>
  <si>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</si>
  <si>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</si>
  <si>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</si>
  <si>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</si>
  <si>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</si>
  <si>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</si>
  <si>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</si>
  <si>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</si>
  <si>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</si>
  <si>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</si>
  <si>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</si>
  <si>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</si>
  <si>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</si>
  <si>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</si>
  <si>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</si>
  <si>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</si>
  <si>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</si>
  <si>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</si>
  <si>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</si>
  <si>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</si>
  <si>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</si>
  <si>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</si>
  <si>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</si>
  <si>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</si>
  <si>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</si>
  <si>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</si>
  <si>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</si>
  <si>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</si>
  <si>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</si>
  <si>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</si>
  <si>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</si>
  <si>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</si>
  <si>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</si>
  <si>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</si>
  <si>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</si>
  <si>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</si>
  <si>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</si>
  <si>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</si>
  <si>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</si>
  <si>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</si>
  <si>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</si>
  <si>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</si>
  <si>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</si>
  <si>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</si>
  <si>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</si>
  <si>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</si>
  <si>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</si>
  <si>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</si>
  <si>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</si>
  <si>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</si>
  <si>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</si>
  <si>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</si>
  <si>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</si>
  <si>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</si>
  <si>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</si>
  <si>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</si>
  <si>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</si>
  <si>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</si>
  <si>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</si>
  <si>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</si>
  <si>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</si>
  <si>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</si>
  <si>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</si>
  <si>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</si>
  <si>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</si>
  <si>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</si>
  <si>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</si>
  <si>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</si>
  <si>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</si>
  <si>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</si>
  <si>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</si>
  <si>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</si>
  <si>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</si>
  <si>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</si>
  <si>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</si>
  <si>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</si>
  <si>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</si>
  <si>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</si>
  <si>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</si>
  <si>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</si>
  <si>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</si>
  <si>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</si>
  <si>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</si>
  <si>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</si>
  <si>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</si>
  <si>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</si>
  <si>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</si>
  <si>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</si>
  <si>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</si>
  <si>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</si>
  <si>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</si>
  <si>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</si>
  <si>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</si>
  <si>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</si>
  <si>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</si>
  <si>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</si>
  <si>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</si>
  <si>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</si>
  <si>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</si>
  <si>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</si>
  <si>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</si>
  <si>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</si>
  <si>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</si>
  <si>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</si>
  <si>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</si>
  <si>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</si>
  <si>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</si>
  <si>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</si>
  <si>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</si>
  <si>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</si>
  <si>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</si>
  <si>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</si>
  <si>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</si>
  <si>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</si>
  <si>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</si>
  <si>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</si>
  <si>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</si>
  <si>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</si>
  <si>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</si>
  <si>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</si>
  <si>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</si>
  <si>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</si>
  <si>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</si>
  <si>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</si>
  <si>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</si>
  <si>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</si>
  <si>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</si>
  <si>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</si>
  <si>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</si>
  <si>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</si>
  <si>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</si>
  <si>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</si>
  <si>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</si>
  <si>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</si>
  <si>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</si>
  <si>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</si>
  <si>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</si>
  <si>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</si>
  <si>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</si>
  <si>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</si>
  <si>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</si>
  <si>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</si>
  <si>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</si>
  <si>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</si>
  <si>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</si>
  <si>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</si>
  <si>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</si>
  <si>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</si>
  <si>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</si>
  <si>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</si>
  <si>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</si>
  <si>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</si>
  <si>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</si>
  <si>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</si>
  <si>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</si>
  <si>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</si>
  <si>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</si>
  <si>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</si>
  <si>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</si>
  <si>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</si>
  <si>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</si>
  <si>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</si>
  <si>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</si>
  <si>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</si>
  <si>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</si>
  <si>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</si>
  <si>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</si>
  <si>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</si>
  <si>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</si>
  <si>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</si>
  <si>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</si>
  <si>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</si>
  <si>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</si>
  <si>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</si>
  <si>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</si>
  <si>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</si>
  <si>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</si>
  <si>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</si>
  <si>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</si>
  <si>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</si>
  <si>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</si>
  <si>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</si>
  <si>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</si>
  <si>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</si>
  <si>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</si>
  <si>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</si>
  <si>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</si>
  <si>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</si>
  <si>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</si>
  <si>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</si>
  <si>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</si>
  <si>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</si>
  <si>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</si>
  <si>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</si>
  <si>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</si>
  <si>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</si>
  <si>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</si>
  <si>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</si>
  <si>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</si>
  <si>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</si>
  <si>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</si>
  <si>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</si>
  <si>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</si>
  <si>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</si>
  <si>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</si>
  <si>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</si>
  <si>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</si>
  <si>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</si>
  <si>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</si>
  <si>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</si>
  <si>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</si>
  <si>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</si>
  <si>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</si>
  <si>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</si>
  <si>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</si>
  <si>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</si>
  <si>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</si>
  <si>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</si>
  <si>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</si>
  <si>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</si>
  <si>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</si>
  <si>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</si>
  <si>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</si>
  <si>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</si>
  <si>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</si>
  <si>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</si>
  <si>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</si>
  <si>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</si>
  <si>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</si>
  <si>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</si>
  <si>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</si>
  <si>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</si>
  <si>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</si>
  <si>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</si>
  <si>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</si>
  <si>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</si>
  <si>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</si>
  <si>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</si>
  <si>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</si>
  <si>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</si>
  <si>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</si>
  <si>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</si>
  <si>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</si>
  <si>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</si>
  <si>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</si>
  <si>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</si>
  <si>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</si>
  <si>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</si>
  <si>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</si>
  <si>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</si>
  <si>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</si>
  <si>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</si>
  <si>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</si>
  <si>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</si>
  <si>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</si>
  <si>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</si>
  <si>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</si>
  <si>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</si>
  <si>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</si>
  <si>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</si>
  <si>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</si>
  <si>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</si>
  <si>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</si>
  <si>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</si>
  <si>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</si>
  <si>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</si>
  <si>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</si>
  <si>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</si>
  <si>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</si>
  <si>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</si>
  <si>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</si>
  <si>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</si>
  <si>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</si>
  <si>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</si>
  <si>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</si>
  <si>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</si>
  <si>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</si>
  <si>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</si>
  <si>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</si>
  <si>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</si>
  <si>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</si>
  <si>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</si>
  <si>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</si>
  <si>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</si>
  <si>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</si>
  <si>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</si>
  <si>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</si>
  <si>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</si>
  <si>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</si>
  <si>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</si>
  <si>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</si>
  <si>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</si>
  <si>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</si>
  <si>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</si>
  <si>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</si>
  <si>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</si>
  <si>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</si>
  <si>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</si>
  <si>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</si>
  <si>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</si>
  <si>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</si>
  <si>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</si>
  <si>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</si>
  <si>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</si>
  <si>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</si>
  <si>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</si>
  <si>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</si>
  <si>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</si>
  <si>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</si>
  <si>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</si>
  <si>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</si>
  <si>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</si>
  <si>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</si>
  <si>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</si>
  <si>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</si>
  <si>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</si>
  <si>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</si>
  <si>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</si>
  <si>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</si>
  <si>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</si>
  <si>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</si>
  <si>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</si>
  <si>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</si>
  <si>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</si>
  <si>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</si>
  <si>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</si>
  <si>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</si>
  <si>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</si>
  <si>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</si>
  <si>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</si>
  <si>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</si>
  <si>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</si>
  <si>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</si>
  <si>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</si>
  <si>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</si>
  <si>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</si>
  <si>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</si>
  <si>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</si>
  <si>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</si>
  <si>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</si>
  <si>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</si>
  <si>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</si>
  <si>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</si>
  <si>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</si>
  <si>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</si>
  <si>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</si>
  <si>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</si>
  <si>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</si>
  <si>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</si>
  <si>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</si>
  <si>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</si>
  <si>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</si>
  <si>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</si>
  <si>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</si>
  <si>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</si>
  <si>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</si>
  <si>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</si>
  <si>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</si>
  <si>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</si>
  <si>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</si>
  <si>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</si>
  <si>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</si>
  <si>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</si>
  <si>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</si>
  <si>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</si>
  <si>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</si>
  <si>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</si>
  <si>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</si>
  <si>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</si>
  <si>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</si>
  <si>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</si>
  <si>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</si>
  <si>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</si>
  <si>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</si>
  <si>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</si>
  <si>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</si>
  <si>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</si>
  <si>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</si>
  <si>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</si>
  <si>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</si>
  <si>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</si>
  <si>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</si>
  <si>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</si>
  <si>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</si>
  <si>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</si>
  <si>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</si>
  <si>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</si>
  <si>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</si>
  <si>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</si>
  <si>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</si>
  <si>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</si>
  <si>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</si>
  <si>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</si>
  <si>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</si>
  <si>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</si>
  <si>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</si>
  <si>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</si>
  <si>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</si>
  <si>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</si>
  <si>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</si>
  <si>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</si>
  <si>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</si>
  <si>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</si>
  <si>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</si>
  <si>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</si>
  <si>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</si>
  <si>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</si>
  <si>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</si>
  <si>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</si>
  <si>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</si>
  <si>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</si>
  <si>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</si>
  <si>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</si>
  <si>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</si>
  <si>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</si>
  <si>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</si>
  <si>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</si>
  <si>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</si>
  <si>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</si>
  <si>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</si>
  <si>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</si>
  <si>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</si>
  <si>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</si>
  <si>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</si>
  <si>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</si>
  <si>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</si>
  <si>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</si>
  <si>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</si>
  <si>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</si>
  <si>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</si>
  <si>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</si>
  <si>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</si>
  <si>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</si>
  <si>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</si>
  <si>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</si>
  <si>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</si>
  <si>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</si>
  <si>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</si>
  <si>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</si>
  <si>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</si>
  <si>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</si>
  <si>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</si>
  <si>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</si>
  <si>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</si>
  <si>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</si>
  <si>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</si>
  <si>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</si>
  <si>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</si>
  <si>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</si>
  <si>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</si>
  <si>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</si>
  <si>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</si>
  <si>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</si>
  <si>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</si>
  <si>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</si>
  <si>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</si>
  <si>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</si>
  <si>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</si>
  <si>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</si>
  <si>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</si>
  <si>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</si>
  <si>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</si>
  <si>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</si>
  <si>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</si>
  <si>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</si>
  <si>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</si>
  <si>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</si>
  <si>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</si>
  <si>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</si>
  <si>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</si>
  <si>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</si>
  <si>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</si>
  <si>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</si>
  <si>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</si>
  <si>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</si>
  <si>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</si>
  <si>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</si>
  <si>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</si>
  <si>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</si>
  <si>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</si>
  <si>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</si>
  <si>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</si>
  <si>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</si>
  <si>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</si>
  <si>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</si>
  <si>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</si>
  <si>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</si>
  <si>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</si>
  <si>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</si>
  <si>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</si>
  <si>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</si>
  <si>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</si>
  <si>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</si>
  <si>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</si>
  <si>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</si>
  <si>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</si>
  <si>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</si>
  <si>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</si>
  <si>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</si>
  <si>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</si>
  <si>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</si>
  <si>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</si>
  <si>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</si>
  <si>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</si>
  <si>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</si>
  <si>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</si>
  <si>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</si>
  <si>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</si>
  <si>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</si>
  <si>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</si>
  <si>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</si>
  <si>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</si>
  <si>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</si>
  <si>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</si>
  <si>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</si>
  <si>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</si>
  <si>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</si>
  <si>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</si>
  <si>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</si>
  <si>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</si>
  <si>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</si>
  <si>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</si>
  <si>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</si>
  <si>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</si>
  <si>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</si>
  <si>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</si>
  <si>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</si>
  <si>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</si>
  <si>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</si>
  <si>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</si>
  <si>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</si>
  <si>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</si>
  <si>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</si>
  <si>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</si>
  <si>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</si>
  <si>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</si>
  <si>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</si>
  <si>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</si>
  <si>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</si>
  <si>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</si>
  <si>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</si>
  <si>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</si>
  <si>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</si>
  <si>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</si>
  <si>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</si>
  <si>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</si>
  <si>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</si>
  <si>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</si>
  <si>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</si>
  <si>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</si>
  <si>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</si>
  <si>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</si>
  <si>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</si>
  <si>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</si>
  <si>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</si>
  <si>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</si>
  <si>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</si>
  <si>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</si>
  <si>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</si>
  <si>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</si>
  <si>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</si>
  <si>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</si>
  <si>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</si>
  <si>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</si>
  <si>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</si>
  <si>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</si>
  <si>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</si>
  <si>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</si>
  <si>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</si>
  <si>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</si>
  <si>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</si>
  <si>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</si>
  <si>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</si>
  <si>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</si>
  <si>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</si>
  <si>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</si>
  <si>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</si>
  <si>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</si>
  <si>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</si>
  <si>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</si>
  <si>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</si>
  <si>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</si>
  <si>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</si>
  <si>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</si>
  <si>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</si>
  <si>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</si>
  <si>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</si>
  <si>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</si>
  <si>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</si>
  <si>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</si>
  <si>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</si>
  <si>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</si>
  <si>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</si>
  <si>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</si>
  <si>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</si>
  <si>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</si>
  <si>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</si>
  <si>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</si>
  <si>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</si>
  <si>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</si>
  <si>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</si>
  <si>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</si>
  <si>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</si>
  <si>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</si>
  <si>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</si>
  <si>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</si>
  <si>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</si>
  <si>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</si>
  <si>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</si>
  <si>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</si>
  <si>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</si>
  <si>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</si>
  <si>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</si>
  <si>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</si>
  <si>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</si>
  <si>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</si>
  <si>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</si>
  <si>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</si>
  <si>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</si>
  <si>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</si>
  <si>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</si>
  <si>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</si>
  <si>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</si>
  <si>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</si>
  <si>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</si>
  <si>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</si>
  <si>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</si>
  <si>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</si>
  <si>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</si>
  <si>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</si>
  <si>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</si>
  <si>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</si>
  <si>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</si>
  <si>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</si>
  <si>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</si>
  <si>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</si>
  <si>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</si>
  <si>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</si>
  <si>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</si>
  <si>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</si>
  <si>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</si>
  <si>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</si>
  <si>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</si>
  <si>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</si>
  <si>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</si>
  <si>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</si>
  <si>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</si>
  <si>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</si>
  <si>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</si>
  <si>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</si>
  <si>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</si>
  <si>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</si>
  <si>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</si>
  <si>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</si>
  <si>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</si>
  <si>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</si>
  <si>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</si>
  <si>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</si>
  <si>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</si>
  <si>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</si>
  <si>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</si>
  <si>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</si>
  <si>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</si>
  <si>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</si>
  <si>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</si>
  <si>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</si>
  <si>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</si>
  <si>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</si>
  <si>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</si>
  <si>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</si>
  <si>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</si>
  <si>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</si>
  <si>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</si>
  <si>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</si>
  <si>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</si>
  <si>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</si>
  <si>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</si>
  <si>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</si>
  <si>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</si>
  <si>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</si>
  <si>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</si>
  <si>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</si>
  <si>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</si>
  <si>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</si>
  <si>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</si>
  <si>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</si>
  <si>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</si>
  <si>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</si>
  <si>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</si>
  <si>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</si>
  <si>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</si>
  <si>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</si>
  <si>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</si>
  <si>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</si>
  <si>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</si>
  <si>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</si>
  <si>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</si>
  <si>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</si>
  <si>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</si>
  <si>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</si>
  <si>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</si>
  <si>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</si>
  <si>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</si>
  <si>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</si>
  <si>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</si>
  <si>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</si>
  <si>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</si>
  <si>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</si>
  <si>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</si>
  <si>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</si>
  <si>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</si>
  <si>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</si>
  <si>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</si>
  <si>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</si>
  <si>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</si>
  <si>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</si>
  <si>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</si>
  <si>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</si>
  <si>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</si>
  <si>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</si>
  <si>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</si>
  <si>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</si>
  <si>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</si>
  <si>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</si>
  <si>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</si>
  <si>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</si>
  <si>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</si>
  <si>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</si>
  <si>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</si>
  <si>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</si>
  <si>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</si>
  <si>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</si>
  <si>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</si>
  <si>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</si>
  <si>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</si>
  <si>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</si>
  <si>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</si>
  <si>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</si>
  <si>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</si>
  <si>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</si>
  <si>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</si>
  <si>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</si>
  <si>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</si>
  <si>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</si>
  <si>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</si>
  <si>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</si>
  <si>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</si>
  <si>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</si>
  <si>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</si>
  <si>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</si>
  <si>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</si>
  <si>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</si>
  <si>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</si>
  <si>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</si>
  <si>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</si>
  <si>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</si>
  <si>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</si>
  <si>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</si>
  <si>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</si>
  <si>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</si>
  <si>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</si>
  <si>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</si>
  <si>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</si>
  <si>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</si>
  <si>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</si>
  <si>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</si>
  <si>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</si>
  <si>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</si>
  <si>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</si>
  <si>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</si>
  <si>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</si>
  <si>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</si>
  <si>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</si>
  <si>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</si>
  <si>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</si>
  <si>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</si>
  <si>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</si>
  <si>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</si>
  <si>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</si>
  <si>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</si>
  <si>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</si>
  <si>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</si>
  <si>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</si>
  <si>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</si>
  <si>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</si>
  <si>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</si>
  <si>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</si>
  <si>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</si>
  <si>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</si>
  <si>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</si>
  <si>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</si>
  <si>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</si>
  <si>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</si>
  <si>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</si>
  <si>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</si>
  <si>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</si>
  <si>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</si>
  <si>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</si>
  <si>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</si>
  <si>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</si>
  <si>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</si>
  <si>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</si>
  <si>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</si>
  <si>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</si>
  <si>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</si>
  <si>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</si>
  <si>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</si>
  <si>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</si>
  <si>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</si>
  <si>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</si>
  <si>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</si>
  <si>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</si>
  <si>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</si>
  <si>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</si>
  <si>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</si>
  <si>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</si>
  <si>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</si>
  <si>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</si>
  <si>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</si>
  <si>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</si>
  <si>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</si>
  <si>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</si>
  <si>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</si>
  <si>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</si>
  <si>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</si>
  <si>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</si>
  <si>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</si>
  <si>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</si>
  <si>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</si>
  <si>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</si>
  <si>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</si>
  <si>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</si>
  <si>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</si>
  <si>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</si>
  <si>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</si>
  <si>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</si>
  <si>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</si>
  <si>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</si>
  <si>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</si>
  <si>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</si>
  <si>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</si>
  <si>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</si>
  <si>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</si>
  <si>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</si>
  <si>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</si>
  <si>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</si>
  <si>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</si>
  <si>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</si>
  <si>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</si>
  <si>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</si>
  <si>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</si>
  <si>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</si>
  <si>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</si>
  <si>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</si>
  <si>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</si>
  <si>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</si>
  <si>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</si>
  <si>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</si>
  <si>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</si>
  <si>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</si>
  <si>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</si>
  <si>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</si>
  <si>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</si>
  <si>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</si>
  <si>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</si>
  <si>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</si>
  <si>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</si>
  <si>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</si>
  <si>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</si>
  <si>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</si>
  <si>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</si>
  <si>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</si>
  <si>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</si>
  <si>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</si>
  <si>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</si>
  <si>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</si>
  <si>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</si>
  <si>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</si>
  <si>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</si>
  <si>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</si>
  <si>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</si>
  <si>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</si>
  <si>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</si>
  <si>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</si>
  <si>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</si>
  <si>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</si>
  <si>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</si>
  <si>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</si>
  <si>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</si>
  <si>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</si>
  <si>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</si>
  <si>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</si>
  <si>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</si>
  <si>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</si>
  <si>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</si>
  <si>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</si>
  <si>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</si>
  <si>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</si>
  <si>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</si>
  <si>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</si>
  <si>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</si>
  <si>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</si>
  <si>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</si>
  <si>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</si>
  <si>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</si>
  <si>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</si>
  <si>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</si>
  <si>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</si>
  <si>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</si>
  <si>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</si>
  <si>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</si>
  <si>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</si>
  <si>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</si>
  <si>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</si>
  <si>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</si>
  <si>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</si>
  <si>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</si>
  <si>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</si>
  <si>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</si>
  <si>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</si>
  <si>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</si>
  <si>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</si>
  <si>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</si>
  <si>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</si>
  <si>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</si>
  <si>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</si>
  <si>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</si>
  <si>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</si>
  <si>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</si>
  <si>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</si>
  <si>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</si>
  <si>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</si>
  <si>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</si>
  <si>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</si>
  <si>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</si>
  <si>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</si>
  <si>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</si>
  <si>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</si>
  <si>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</si>
  <si>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</si>
  <si>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</si>
  <si>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</si>
  <si>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</si>
  <si>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</si>
  <si>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</si>
  <si>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</si>
  <si>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</si>
  <si>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</si>
  <si>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</si>
  <si>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</si>
  <si>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</si>
  <si>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</si>
  <si>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</si>
  <si>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</si>
  <si>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</si>
  <si>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</si>
  <si>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</si>
  <si>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</si>
  <si>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</si>
  <si>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</si>
  <si>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</si>
  <si>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</si>
  <si>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</si>
  <si>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</si>
  <si>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</si>
  <si>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</si>
  <si>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</si>
  <si>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</si>
  <si>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</si>
  <si>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</si>
  <si>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</si>
  <si>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</si>
  <si>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</si>
  <si>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</si>
  <si>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</si>
  <si>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</si>
  <si>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</si>
  <si>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</si>
  <si>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</si>
  <si>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</si>
  <si>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</si>
  <si>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</si>
  <si>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</si>
  <si>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</si>
  <si>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</si>
  <si>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</si>
  <si>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</si>
  <si>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</si>
  <si>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</si>
  <si>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</si>
  <si>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</si>
  <si>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</si>
  <si>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</si>
  <si>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</si>
  <si>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</si>
  <si>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</si>
  <si>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</si>
  <si>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</si>
  <si>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</si>
  <si>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</si>
  <si>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</si>
  <si>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</si>
  <si>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</si>
  <si>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</si>
  <si>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</si>
  <si>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</si>
  <si>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</si>
  <si>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</si>
  <si>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</si>
  <si>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</si>
  <si>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</si>
  <si>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</si>
  <si>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</si>
  <si>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</si>
  <si>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</si>
  <si>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</si>
  <si>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</si>
  <si>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</si>
  <si>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</si>
  <si>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</si>
  <si>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</si>
  <si>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</si>
  <si>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</si>
  <si>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</si>
  <si>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</si>
  <si>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</si>
  <si>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</si>
  <si>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</si>
  <si>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</si>
  <si>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</si>
  <si>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</si>
  <si>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</si>
  <si>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</si>
  <si>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</si>
  <si>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</si>
  <si>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</si>
  <si>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</si>
  <si>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</si>
  <si>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</si>
  <si>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</si>
  <si>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</si>
  <si>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</si>
  <si>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</si>
  <si>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</si>
  <si>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</si>
  <si>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</si>
  <si>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</si>
  <si>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</si>
  <si>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</si>
  <si>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</si>
  <si>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</si>
  <si>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</si>
  <si>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</si>
  <si>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</si>
  <si>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</si>
  <si>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</si>
  <si>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</si>
  <si>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</si>
  <si>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</si>
  <si>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</si>
  <si>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</si>
  <si>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</si>
  <si>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</si>
  <si>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</si>
  <si>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</si>
  <si>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</si>
  <si>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</si>
  <si>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</si>
  <si>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</si>
  <si>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</si>
  <si>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</si>
  <si>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</si>
  <si>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</si>
  <si>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</si>
  <si>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</si>
  <si>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</si>
  <si>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</si>
  <si>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</si>
  <si>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</si>
  <si>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</si>
  <si>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</si>
  <si>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</si>
  <si>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</si>
  <si>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</si>
  <si>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</si>
  <si>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</si>
  <si>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</si>
  <si>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</si>
  <si>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</si>
  <si>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</si>
  <si>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</si>
  <si>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</si>
  <si>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</si>
  <si>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</si>
  <si>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</si>
  <si>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</si>
  <si>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</si>
  <si>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</si>
  <si>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</si>
  <si>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</si>
  <si>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</si>
  <si>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</si>
  <si>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</si>
  <si>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</si>
  <si>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</si>
  <si>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</si>
  <si>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</si>
  <si>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</si>
  <si>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</si>
  <si>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</si>
  <si>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</si>
  <si>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</si>
  <si>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</si>
  <si>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</si>
  <si>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</si>
  <si>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</si>
  <si>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</si>
  <si>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</si>
  <si>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</si>
  <si>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</si>
  <si>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</si>
  <si>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</si>
  <si>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</si>
  <si>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</si>
  <si>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</si>
  <si>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</si>
  <si>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</si>
  <si>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</si>
  <si>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</si>
  <si>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</si>
  <si>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</si>
  <si>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</si>
  <si>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</si>
  <si>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</si>
  <si>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</si>
  <si>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</si>
  <si>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</si>
  <si>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</si>
  <si>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</si>
  <si>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</si>
  <si>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</si>
  <si>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</si>
  <si>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</si>
  <si>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</si>
  <si>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</si>
  <si>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</si>
  <si>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</si>
  <si>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</si>
  <si>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</si>
  <si>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</si>
  <si>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</si>
  <si>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</si>
  <si>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</si>
  <si>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</si>
  <si>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</si>
  <si>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</si>
  <si>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</si>
  <si>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</si>
  <si>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</si>
  <si>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</si>
  <si>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</si>
  <si>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</si>
  <si>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</si>
  <si>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</si>
  <si>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</si>
  <si>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</si>
  <si>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</si>
  <si>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</si>
  <si>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</si>
  <si>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</si>
  <si>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</si>
  <si>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</si>
  <si>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</si>
  <si>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</si>
  <si>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</si>
  <si>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</si>
  <si>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</si>
  <si>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</si>
  <si>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</si>
  <si>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</si>
  <si>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</si>
  <si>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</si>
  <si>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</si>
  <si>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</si>
  <si>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</si>
  <si>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</si>
  <si>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</si>
  <si>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</si>
  <si>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</si>
  <si>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</si>
  <si>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</si>
  <si>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</si>
  <si>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</si>
  <si>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</si>
  <si>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</si>
  <si>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</si>
  <si>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</si>
  <si>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</si>
  <si>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</si>
  <si>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</si>
  <si>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</si>
  <si>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</si>
  <si>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</si>
  <si>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</si>
  <si>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</si>
  <si>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</si>
  <si>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</si>
  <si>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</si>
  <si>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</si>
  <si>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</si>
  <si>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</si>
  <si>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</si>
  <si>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</si>
  <si>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</si>
  <si>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</si>
  <si>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</si>
  <si>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</si>
  <si>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</si>
  <si>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</si>
  <si>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</si>
  <si>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</si>
  <si>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</si>
  <si>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</si>
  <si>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</si>
  <si>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</si>
  <si>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</si>
  <si>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</si>
  <si>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</si>
  <si>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</si>
  <si>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</si>
  <si>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</si>
  <si>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</si>
  <si>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</si>
  <si>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</si>
  <si>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</si>
  <si>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</si>
  <si>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</si>
  <si>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</si>
  <si>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</si>
  <si>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</si>
  <si>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</si>
  <si>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</si>
  <si>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</si>
  <si>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</si>
  <si>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</si>
  <si>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</si>
  <si>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</si>
  <si>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</si>
  <si>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</si>
  <si>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</si>
  <si>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</si>
  <si>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</si>
  <si>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</si>
  <si>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</si>
  <si>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</si>
  <si>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</si>
  <si>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</si>
  <si>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</si>
  <si>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</si>
  <si>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</si>
  <si>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</si>
  <si>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</si>
  <si>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</si>
  <si>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</si>
  <si>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</si>
  <si>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</si>
  <si>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</si>
  <si>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</si>
  <si>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</si>
  <si>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</si>
  <si>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</si>
  <si>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</si>
  <si>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</si>
  <si>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</si>
  <si>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</si>
  <si>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</si>
  <si>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</si>
  <si>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</si>
  <si>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</si>
  <si>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</si>
  <si>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</si>
  <si>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</si>
  <si>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</si>
  <si>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</si>
  <si>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</si>
  <si>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</si>
  <si>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</si>
  <si>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</si>
  <si>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</si>
  <si>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</si>
  <si>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</si>
  <si>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</si>
  <si>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</si>
  <si>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</si>
  <si>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</si>
  <si>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</si>
  <si>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</si>
  <si>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</si>
  <si>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</si>
  <si>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</si>
  <si>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</si>
  <si>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</si>
  <si>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</si>
  <si>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</si>
  <si>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</si>
  <si>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</si>
  <si>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</si>
  <si>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</si>
  <si>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</si>
  <si>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</si>
  <si>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</si>
  <si>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</si>
  <si>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</si>
  <si>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</si>
  <si>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</si>
  <si>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</si>
  <si>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</si>
  <si>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</si>
  <si>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</si>
  <si>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</si>
  <si>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</si>
  <si>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</si>
  <si>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</si>
  <si>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</si>
  <si>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</si>
  <si>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</si>
  <si>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</si>
  <si>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</si>
  <si>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</si>
  <si>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</si>
  <si>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</si>
  <si>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</si>
  <si>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</si>
  <si>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</si>
  <si>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</si>
  <si>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</si>
  <si>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</si>
  <si>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</si>
  <si>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</si>
  <si>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</si>
  <si>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</si>
  <si>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</si>
  <si>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</si>
  <si>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</si>
  <si>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</si>
  <si>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</si>
  <si>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</si>
  <si>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</si>
  <si>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</si>
  <si>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</si>
  <si>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</si>
  <si>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</si>
  <si>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</si>
  <si>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</si>
  <si>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</si>
  <si>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</si>
  <si>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</si>
  <si>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</si>
  <si>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</si>
  <si>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</si>
  <si>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</si>
  <si>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</si>
  <si>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</si>
  <si>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</si>
  <si>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</si>
  <si>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</si>
  <si>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</si>
  <si>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</si>
  <si>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</si>
  <si>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</si>
  <si>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</si>
  <si>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</si>
  <si>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</si>
  <si>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</si>
  <si>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</si>
  <si>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</si>
  <si>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</si>
  <si>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</si>
  <si>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</si>
  <si>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</si>
  <si>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</si>
  <si>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</si>
  <si>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</si>
  <si>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</si>
  <si>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</si>
  <si>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</si>
  <si>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</si>
  <si>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</si>
  <si>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</si>
  <si>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</si>
  <si>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</si>
  <si>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</si>
  <si>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</si>
  <si>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</si>
  <si>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</si>
  <si>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</si>
  <si>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</si>
  <si>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</si>
  <si>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</si>
  <si>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</si>
  <si>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</si>
  <si>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</si>
  <si>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</si>
  <si>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</si>
  <si>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</si>
  <si>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</si>
  <si>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</si>
  <si>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</si>
  <si>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</si>
  <si>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</si>
  <si>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</si>
  <si>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</si>
  <si>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</si>
  <si>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</si>
  <si>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</si>
  <si>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</si>
  <si>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</si>
  <si>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</si>
  <si>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</si>
  <si>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</si>
  <si>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</si>
  <si>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</si>
  <si>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</si>
  <si>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</si>
  <si>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</si>
  <si>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</si>
  <si>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</si>
  <si>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</si>
  <si>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</si>
  <si>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</si>
  <si>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</si>
  <si>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</si>
  <si>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</si>
  <si>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</si>
  <si>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</si>
  <si>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</si>
  <si>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</si>
  <si>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</si>
  <si>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</si>
  <si>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</si>
  <si>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</si>
  <si>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</si>
  <si>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</si>
  <si>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</si>
  <si>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</si>
  <si>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</si>
  <si>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</si>
  <si>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</si>
  <si>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</si>
  <si>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</si>
  <si>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</si>
  <si>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</si>
  <si>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</si>
  <si>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</si>
  <si>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</si>
  <si>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</si>
  <si>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</si>
  <si>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</si>
  <si>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</si>
  <si>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</si>
  <si>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</si>
  <si>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</si>
  <si>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</si>
  <si>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</si>
  <si>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</si>
  <si>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</si>
  <si>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</si>
  <si>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</si>
  <si>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</si>
  <si>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</si>
  <si>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</si>
  <si>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</si>
  <si>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</si>
  <si>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</si>
  <si>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</si>
  <si>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</si>
  <si>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</si>
  <si>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</si>
  <si>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</si>
  <si>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</si>
  <si>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</si>
  <si>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</si>
  <si>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</si>
  <si>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</si>
  <si>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</si>
  <si>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</si>
  <si>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</si>
  <si>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</si>
  <si>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</si>
  <si>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</si>
  <si>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</si>
  <si>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</si>
  <si>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</si>
  <si>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</si>
  <si>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</si>
  <si>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</si>
  <si>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</si>
  <si>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</si>
  <si>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</si>
  <si>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</si>
  <si>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</si>
  <si>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</si>
  <si>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</si>
  <si>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</si>
  <si>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</si>
  <si>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</si>
  <si>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</si>
  <si>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</si>
  <si>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</si>
  <si>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</si>
  <si>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</si>
  <si>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</si>
  <si>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</si>
  <si>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</si>
  <si>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</si>
  <si>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</si>
  <si>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</si>
  <si>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</si>
  <si>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</si>
  <si>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</si>
  <si>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</si>
  <si>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</si>
  <si>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</si>
  <si>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</si>
  <si>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</si>
  <si>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</si>
  <si>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</si>
  <si>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</si>
  <si>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</si>
  <si>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</si>
  <si>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</si>
  <si>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</si>
  <si>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</si>
  <si>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</si>
  <si>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</si>
  <si>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</si>
  <si>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</si>
  <si>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</si>
  <si>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</si>
  <si>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</si>
  <si>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</si>
  <si>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</si>
  <si>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</si>
  <si>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</si>
  <si>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</si>
  <si>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</si>
  <si>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</si>
  <si>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</si>
  <si>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</si>
  <si>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</si>
  <si>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</si>
  <si>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</si>
  <si>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</si>
  <si>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</si>
  <si>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</si>
  <si>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</si>
  <si>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</si>
  <si>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</si>
  <si>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</si>
  <si>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</si>
  <si>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</si>
  <si>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</si>
  <si>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</si>
  <si>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</si>
  <si>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</si>
  <si>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</si>
  <si>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</si>
  <si>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</si>
  <si>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</si>
  <si>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</si>
  <si>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</si>
  <si>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</si>
  <si>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</si>
  <si>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</si>
  <si>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</si>
  <si>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</si>
  <si>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</si>
  <si>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</si>
  <si>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</si>
  <si>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</si>
  <si>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</si>
  <si>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</si>
  <si>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</si>
  <si>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</si>
  <si>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</si>
  <si>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</si>
  <si>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</si>
  <si>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</si>
  <si>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</si>
  <si>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</si>
  <si>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</si>
  <si>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</si>
  <si>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</si>
  <si>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</si>
  <si>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</si>
  <si>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</si>
  <si>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</si>
  <si>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</si>
  <si>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</si>
  <si>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</si>
  <si>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</si>
  <si>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</si>
  <si>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</si>
  <si>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</si>
  <si>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</si>
  <si>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</si>
  <si>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</si>
  <si>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</si>
  <si>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</si>
  <si>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</si>
  <si>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</si>
  <si>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</si>
  <si>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</si>
  <si>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</si>
  <si>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</si>
  <si>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</si>
  <si>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</si>
  <si>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</si>
  <si>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</si>
  <si>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</si>
  <si>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</si>
  <si>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</si>
  <si>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</si>
  <si>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</si>
  <si>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</si>
  <si>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</si>
  <si>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</si>
  <si>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</si>
  <si>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</si>
  <si>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</si>
  <si>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</si>
  <si>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</si>
  <si>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</si>
  <si>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</si>
  <si>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</si>
  <si>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</si>
  <si>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</si>
  <si>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</si>
  <si>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</si>
  <si>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</si>
  <si>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</si>
  <si>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</si>
  <si>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</si>
  <si>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</si>
  <si>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</si>
  <si>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</si>
  <si>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</si>
  <si>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</si>
  <si>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</si>
  <si>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</si>
  <si>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</si>
  <si>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</si>
  <si>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</si>
  <si>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</si>
  <si>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</si>
  <si>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</si>
  <si>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</si>
  <si>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</si>
  <si>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</si>
  <si>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</si>
  <si>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</si>
  <si>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</si>
  <si>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</si>
  <si>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</si>
  <si>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</si>
  <si>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</si>
  <si>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</si>
  <si>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</si>
  <si>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</si>
  <si>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</si>
  <si>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</si>
  <si>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</si>
  <si>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</si>
  <si>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</si>
  <si>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</si>
  <si>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</si>
  <si>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</si>
  <si>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</si>
  <si>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</si>
  <si>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</si>
  <si>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</si>
  <si>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</si>
  <si>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</si>
  <si>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</si>
  <si>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</si>
  <si>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</si>
  <si>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</si>
  <si>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</si>
  <si>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</si>
  <si>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</si>
  <si>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</si>
  <si>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</si>
  <si>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</si>
  <si>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</si>
  <si>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</si>
  <si>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</si>
  <si>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</si>
  <si>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</si>
  <si>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</si>
  <si>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</si>
  <si>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</si>
  <si>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</si>
  <si>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</si>
  <si>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</si>
  <si>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</si>
  <si>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</si>
  <si>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</si>
  <si>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</si>
  <si>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</si>
  <si>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</si>
  <si>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</si>
  <si>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</si>
  <si>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</si>
  <si>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</si>
  <si>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</si>
  <si>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</si>
  <si>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</si>
  <si>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</si>
  <si>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</si>
  <si>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</si>
  <si>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</si>
  <si>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</si>
  <si>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</si>
  <si>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</si>
  <si>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</si>
  <si>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</si>
  <si>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</si>
  <si>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</si>
  <si>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</si>
  <si>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</si>
  <si>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</si>
  <si>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</si>
  <si>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</si>
  <si>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</si>
  <si>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</si>
  <si>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</si>
  <si>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</si>
  <si>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</si>
  <si>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</si>
  <si>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</si>
  <si>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</si>
  <si>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</si>
  <si>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</si>
  <si>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</si>
  <si>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</si>
  <si>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</si>
  <si>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</si>
  <si>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</si>
  <si>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</si>
  <si>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</si>
  <si>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</si>
  <si>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</si>
  <si>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</si>
  <si>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</si>
  <si>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</si>
  <si>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</si>
  <si>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</si>
  <si>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</si>
  <si>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</si>
  <si>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</si>
  <si>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</si>
  <si>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</si>
  <si>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</si>
  <si>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</si>
  <si>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</si>
  <si>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</si>
  <si>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</si>
  <si>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</si>
  <si>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</si>
  <si>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</si>
  <si>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</si>
  <si>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</si>
  <si>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</si>
  <si>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</si>
  <si>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</si>
  <si>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</si>
  <si>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</si>
  <si>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</si>
  <si>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</si>
  <si>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</si>
  <si>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</si>
  <si>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</si>
  <si>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</si>
  <si>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</si>
  <si>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</si>
  <si>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</si>
  <si>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</si>
  <si>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</si>
  <si>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</si>
  <si>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</si>
  <si>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</si>
  <si>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</si>
  <si>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</si>
  <si>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</si>
  <si>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</si>
  <si>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</si>
  <si>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</si>
  <si>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</si>
  <si>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</si>
  <si>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</si>
  <si>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</si>
  <si>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</si>
  <si>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</si>
  <si>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</si>
  <si>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</si>
  <si>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</si>
  <si>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</si>
  <si>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</si>
  <si>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</si>
  <si>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</si>
  <si>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</si>
  <si>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</si>
  <si>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</si>
  <si>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</si>
  <si>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</si>
  <si>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</si>
  <si>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</si>
  <si>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</si>
  <si>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</si>
  <si>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</si>
  <si>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</si>
  <si>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</si>
  <si>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</si>
  <si>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</si>
  <si>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</si>
  <si>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</si>
  <si>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</si>
  <si>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</si>
  <si>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</si>
  <si>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</si>
  <si>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</si>
  <si>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</si>
  <si>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</si>
  <si>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</si>
  <si>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</si>
  <si>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</si>
  <si>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</si>
  <si>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</si>
  <si>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</si>
  <si>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</si>
  <si>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</si>
  <si>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</si>
  <si>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</si>
  <si>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</si>
  <si>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</si>
  <si>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</si>
  <si>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</si>
  <si>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</si>
  <si>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</si>
  <si>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</si>
  <si>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</si>
  <si>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</si>
  <si>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</si>
  <si>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</si>
  <si>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</si>
  <si>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</si>
  <si>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</si>
  <si>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</si>
  <si>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</si>
  <si>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</si>
  <si>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</si>
  <si>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</si>
  <si>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</si>
  <si>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</si>
  <si>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</si>
  <si>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</si>
  <si>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</si>
  <si>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</si>
  <si>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</si>
  <si>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</si>
  <si>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</si>
  <si>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</si>
  <si>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</si>
  <si>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</si>
  <si>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</si>
  <si>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</si>
  <si>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</si>
  <si>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</si>
  <si>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</si>
  <si>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</si>
  <si>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</si>
  <si>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</si>
  <si>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</si>
  <si>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</si>
  <si>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</si>
  <si>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</si>
  <si>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</si>
  <si>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</si>
  <si>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</si>
  <si>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</si>
  <si>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</si>
  <si>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</si>
  <si>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</si>
  <si>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</si>
  <si>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</si>
  <si>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</si>
  <si>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</si>
  <si>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</si>
  <si>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</si>
  <si>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</si>
  <si>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</si>
  <si>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</si>
  <si>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</si>
  <si>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</si>
  <si>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</si>
  <si>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</si>
  <si>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</si>
  <si>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</si>
  <si>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</si>
  <si>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</si>
  <si>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</si>
  <si>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</si>
  <si>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</si>
  <si>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</si>
  <si>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</si>
  <si>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</si>
  <si>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</si>
  <si>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</si>
  <si>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</si>
  <si>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</si>
  <si>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</si>
  <si>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</si>
  <si>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</si>
  <si>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</si>
  <si>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</si>
  <si>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</si>
  <si>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</si>
  <si>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</si>
  <si>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</si>
  <si>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</si>
  <si>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</si>
  <si>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</si>
  <si>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</si>
  <si>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</si>
  <si>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</si>
  <si>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</si>
  <si>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</si>
  <si>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</si>
  <si>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</si>
  <si>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</si>
  <si>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</si>
  <si>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</si>
  <si>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</si>
  <si>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</si>
  <si>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</si>
  <si>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</si>
  <si>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</si>
  <si>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</si>
  <si>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</si>
  <si>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</si>
  <si>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</si>
  <si>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</si>
  <si>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</si>
  <si>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</si>
  <si>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</si>
  <si>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</si>
  <si>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</si>
  <si>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</si>
  <si>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</si>
  <si>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</si>
  <si>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</si>
  <si>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</si>
  <si>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</si>
  <si>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</si>
  <si>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</si>
  <si>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</si>
  <si>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</si>
  <si>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</si>
  <si>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</si>
  <si>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</si>
  <si>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</si>
  <si>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</si>
  <si>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</si>
  <si>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</si>
  <si>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</si>
  <si>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</si>
  <si>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</si>
  <si>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</si>
  <si>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</si>
  <si>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</si>
  <si>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</si>
  <si>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</si>
  <si>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</si>
  <si>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</si>
  <si>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</si>
  <si>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</si>
  <si>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</si>
  <si>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</si>
  <si>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</si>
  <si>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</si>
  <si>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</si>
  <si>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</si>
  <si>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</si>
  <si>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</si>
  <si>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</si>
  <si>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</si>
  <si>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</si>
  <si>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</si>
  <si>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</si>
  <si>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</si>
  <si>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</si>
  <si>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</si>
  <si>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</si>
  <si>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</si>
  <si>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</si>
  <si>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</si>
  <si>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</si>
  <si>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</si>
  <si>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</si>
  <si>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</si>
  <si>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</si>
  <si>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</si>
  <si>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</si>
  <si>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</si>
  <si>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</si>
  <si>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</si>
  <si>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</si>
  <si>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</si>
  <si>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</si>
  <si>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</si>
  <si>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</si>
  <si>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</si>
  <si>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</si>
  <si>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</si>
  <si>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</si>
  <si>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</si>
  <si>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</si>
  <si>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</si>
  <si>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</si>
  <si>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</si>
  <si>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</si>
  <si>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</si>
  <si>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</si>
  <si>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</si>
  <si>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</si>
  <si>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</si>
  <si>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</si>
  <si>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</si>
  <si>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</si>
  <si>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</si>
  <si>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</si>
  <si>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</si>
  <si>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</si>
  <si>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</si>
  <si>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</si>
  <si>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</si>
  <si>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</si>
  <si>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</si>
  <si>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</si>
  <si>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</si>
  <si>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</si>
  <si>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</si>
  <si>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</si>
  <si>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</si>
  <si>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</si>
  <si>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</si>
  <si>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</si>
  <si>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</si>
  <si>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</si>
  <si>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</si>
  <si>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</si>
  <si>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</si>
  <si>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</si>
  <si>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</si>
  <si>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</si>
  <si>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</si>
  <si>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</si>
  <si>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</si>
  <si>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</si>
  <si>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</si>
  <si>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</si>
  <si>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</si>
  <si>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</si>
  <si>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</si>
  <si>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</si>
  <si>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</si>
  <si>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</si>
  <si>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</si>
  <si>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</si>
  <si>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</si>
  <si>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</si>
  <si>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</si>
  <si>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</si>
  <si>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</si>
  <si>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</si>
  <si>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</si>
  <si>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</si>
  <si>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</si>
  <si>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</si>
  <si>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</si>
  <si>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</si>
  <si>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</si>
  <si>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</si>
  <si>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</si>
  <si>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</si>
  <si>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</si>
  <si>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</si>
  <si>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</si>
  <si>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</si>
  <si>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</si>
  <si>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</si>
  <si>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</si>
  <si>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</si>
  <si>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</si>
  <si>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</si>
  <si>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</si>
  <si>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</si>
  <si>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</si>
  <si>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</si>
  <si>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</si>
  <si>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</si>
  <si>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</si>
  <si>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</si>
  <si>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</si>
  <si>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</si>
  <si>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</si>
  <si>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</si>
  <si>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</si>
  <si>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</si>
  <si>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</si>
  <si>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</si>
  <si>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</si>
  <si>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</si>
  <si>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</si>
  <si>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</si>
  <si>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</si>
  <si>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</si>
  <si>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</si>
  <si>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</si>
  <si>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</si>
  <si>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</si>
  <si>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</si>
  <si>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</si>
  <si>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</si>
  <si>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</si>
  <si>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</si>
  <si>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</si>
  <si>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</si>
  <si>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</si>
  <si>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</si>
  <si>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</si>
  <si>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</si>
  <si>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</si>
  <si>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</si>
  <si>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</si>
  <si>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</si>
  <si>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</si>
  <si>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</si>
  <si>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</si>
  <si>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</si>
  <si>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</si>
  <si>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</si>
  <si>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</si>
  <si>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</si>
  <si>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</si>
  <si>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</si>
  <si>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</si>
  <si>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</si>
  <si>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</si>
  <si>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</si>
  <si>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</si>
  <si>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</si>
  <si>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</si>
  <si>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</si>
  <si>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</si>
  <si>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</si>
  <si>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</si>
  <si>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</si>
  <si>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</si>
  <si>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</si>
  <si>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</si>
  <si>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</si>
  <si>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</si>
  <si>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</si>
  <si>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</si>
  <si>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</si>
  <si>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</si>
  <si>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</si>
  <si>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</si>
  <si>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</si>
  <si>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</si>
  <si>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</si>
  <si>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</si>
  <si>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</si>
  <si>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</si>
  <si>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</si>
  <si>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</si>
  <si>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</si>
  <si>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</si>
  <si>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</si>
  <si>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</si>
  <si>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</si>
  <si>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</si>
  <si>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</si>
  <si>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</si>
  <si>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</si>
  <si>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</si>
  <si>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</si>
  <si>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</si>
  <si>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</si>
  <si>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</si>
  <si>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</si>
  <si>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</si>
  <si>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</si>
  <si>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</si>
  <si>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</si>
  <si>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</si>
  <si>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</si>
  <si>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</si>
  <si>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</si>
  <si>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</si>
  <si>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</si>
  <si>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</si>
  <si>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</si>
  <si>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</si>
  <si>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</si>
  <si>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</si>
  <si>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</si>
  <si>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</si>
  <si>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</si>
  <si>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</si>
  <si>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</si>
  <si>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</si>
  <si>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</si>
  <si>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</si>
  <si>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</si>
  <si>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</si>
  <si>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</si>
  <si>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</si>
  <si>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</si>
  <si>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</si>
  <si>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</si>
  <si>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</si>
  <si>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</si>
  <si>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</si>
  <si>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</si>
  <si>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</si>
  <si>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</si>
  <si>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</si>
  <si>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</si>
  <si>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</si>
  <si>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</si>
  <si>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</si>
  <si>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</si>
  <si>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</si>
  <si>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</si>
  <si>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</si>
  <si>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</si>
  <si>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</si>
  <si>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</si>
  <si>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</si>
  <si>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</si>
  <si>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</si>
  <si>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</si>
  <si>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</si>
  <si>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</si>
  <si>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</si>
  <si>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</si>
  <si>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</si>
  <si>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</si>
  <si>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</si>
  <si>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</si>
  <si>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</si>
  <si>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</si>
  <si>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</si>
  <si>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</si>
  <si>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</si>
  <si>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</si>
  <si>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</si>
  <si>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</si>
  <si>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</si>
  <si>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</si>
  <si>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</si>
  <si>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</si>
  <si>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</si>
  <si>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</si>
  <si>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</si>
  <si>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</si>
  <si>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</si>
  <si>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</si>
  <si>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</si>
  <si>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</si>
  <si>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</si>
  <si>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</si>
  <si>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</si>
  <si>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</si>
  <si>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</si>
  <si>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</si>
  <si>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</si>
  <si>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</si>
  <si>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</si>
  <si>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</si>
  <si>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</si>
  <si>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</si>
  <si>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</si>
  <si>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</si>
  <si>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</si>
  <si>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</si>
  <si>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</si>
  <si>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</si>
  <si>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</si>
  <si>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</si>
  <si>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</si>
  <si>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</si>
  <si>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</si>
  <si>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</si>
  <si>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</si>
  <si>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</si>
  <si>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</si>
  <si>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</si>
  <si>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</si>
  <si>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</si>
  <si>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</si>
  <si>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</si>
  <si>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</si>
  <si>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</si>
  <si>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</si>
  <si>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</si>
  <si>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</si>
  <si>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</si>
  <si>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</si>
  <si>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</si>
  <si>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</si>
  <si>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</si>
  <si>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</si>
  <si>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</si>
  <si>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</si>
  <si>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</si>
  <si>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</si>
  <si>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</si>
  <si>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</si>
  <si>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</si>
  <si>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</si>
  <si>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</si>
  <si>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</si>
  <si>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</si>
  <si>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</si>
  <si>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</si>
  <si>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</si>
  <si>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</si>
  <si>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</si>
  <si>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</si>
  <si>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</si>
  <si>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</si>
  <si>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</si>
  <si>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</si>
  <si>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</si>
  <si>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</si>
  <si>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</si>
  <si>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</si>
  <si>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</si>
  <si>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</si>
  <si>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</si>
  <si>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</si>
  <si>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</si>
  <si>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</si>
  <si>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</si>
  <si>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</si>
  <si>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</si>
  <si>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</si>
  <si>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</si>
  <si>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</si>
  <si>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</si>
  <si>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</si>
  <si>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</si>
  <si>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</si>
  <si>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</si>
  <si>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</si>
  <si>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</si>
  <si>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</si>
  <si>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</si>
  <si>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</si>
  <si>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</si>
  <si>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</si>
  <si>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</si>
  <si>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</si>
  <si>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</si>
  <si>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</si>
  <si>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</si>
  <si>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</si>
  <si>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</si>
  <si>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</si>
  <si>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</si>
  <si>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</si>
  <si>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</si>
  <si>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</si>
  <si>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</si>
  <si>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</si>
  <si>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</si>
  <si>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</si>
  <si>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</si>
  <si>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</si>
  <si>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</si>
  <si>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</si>
  <si>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</si>
  <si>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</si>
  <si>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</si>
  <si>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</si>
  <si>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</si>
  <si>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</si>
  <si>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</si>
  <si>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</si>
  <si>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</si>
  <si>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</si>
  <si>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</si>
  <si>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</si>
  <si>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</si>
  <si>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</si>
  <si>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</si>
  <si>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</si>
  <si>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</si>
  <si>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</si>
  <si>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</si>
  <si>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</si>
  <si>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</si>
  <si>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</si>
  <si>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</si>
  <si>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</si>
  <si>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</si>
  <si>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</si>
  <si>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</si>
  <si>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</si>
  <si>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</si>
  <si>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</si>
  <si>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</si>
  <si>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</si>
  <si>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</si>
  <si>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</si>
  <si>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</si>
  <si>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</si>
  <si>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</si>
  <si>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</si>
  <si>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</si>
  <si>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</si>
  <si>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</si>
  <si>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</si>
  <si>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</si>
  <si>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</si>
  <si>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</si>
  <si>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</si>
  <si>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</si>
  <si>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</si>
  <si>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</si>
  <si>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</si>
  <si>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</si>
  <si>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</si>
  <si>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</si>
  <si>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</si>
  <si>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</si>
  <si>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</si>
  <si>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</si>
  <si>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</si>
  <si>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</si>
  <si>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</si>
  <si>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</si>
  <si>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</si>
  <si>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</si>
  <si>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</si>
  <si>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</si>
  <si>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</si>
  <si>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</si>
  <si>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</si>
  <si>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</si>
  <si>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</si>
  <si>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</si>
  <si>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</si>
  <si>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</si>
  <si>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</si>
  <si>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</si>
  <si>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</si>
  <si>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</si>
  <si>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</si>
  <si>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</si>
  <si>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</si>
  <si>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</si>
  <si>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</si>
  <si>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</si>
  <si>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</si>
  <si>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</si>
  <si>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</si>
  <si>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</si>
  <si>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</si>
  <si>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</si>
  <si>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</si>
  <si>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</si>
  <si>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</si>
  <si>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</si>
  <si>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</si>
  <si>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</si>
  <si>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</si>
  <si>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</si>
  <si>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</si>
  <si>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</si>
  <si>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</si>
  <si>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</si>
  <si>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</si>
  <si>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</si>
  <si>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</si>
  <si>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</si>
  <si>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</si>
  <si>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</si>
  <si>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</si>
  <si>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</si>
  <si>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</si>
  <si>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</si>
  <si>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</si>
  <si>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</si>
  <si>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</si>
  <si>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</si>
  <si>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</si>
  <si>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</si>
  <si>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</si>
  <si>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</si>
  <si>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</si>
  <si>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</si>
  <si>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</si>
  <si>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</si>
  <si>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</si>
  <si>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</si>
  <si>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</si>
  <si>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</si>
  <si>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</si>
  <si>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</si>
  <si>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</si>
  <si>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</si>
  <si>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</si>
  <si>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</si>
  <si>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</si>
  <si>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</si>
  <si>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</si>
  <si>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</si>
  <si>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</si>
  <si>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</si>
  <si>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</si>
  <si>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</si>
  <si>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</si>
  <si>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</si>
  <si>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</si>
  <si>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</si>
  <si>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</si>
  <si>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</si>
  <si>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</si>
  <si>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</si>
  <si>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</si>
  <si>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</si>
  <si>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</si>
  <si>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</si>
  <si>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</si>
  <si>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</si>
  <si>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</si>
  <si>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</si>
  <si>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</si>
  <si>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</si>
  <si>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</si>
  <si>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</si>
  <si>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</si>
  <si>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</si>
  <si>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</si>
  <si>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</si>
  <si>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</si>
  <si>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</si>
  <si>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</si>
  <si>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</si>
  <si>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</si>
  <si>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</si>
  <si>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</si>
  <si>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</si>
  <si>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</si>
  <si>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</si>
  <si>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</si>
  <si>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</si>
  <si>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</si>
  <si>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</si>
  <si>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</si>
  <si>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</si>
  <si>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</si>
  <si>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</si>
  <si>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</si>
  <si>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</si>
  <si>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</si>
  <si>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</si>
  <si>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</si>
  <si>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</si>
  <si>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</si>
  <si>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</si>
  <si>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</si>
  <si>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</si>
  <si>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</si>
  <si>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</si>
  <si>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</si>
  <si>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</si>
  <si>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</si>
  <si>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</si>
  <si>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</si>
  <si>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</si>
  <si>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</si>
  <si>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</si>
  <si>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</si>
  <si>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</si>
  <si>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</si>
  <si>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</si>
  <si>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</si>
  <si>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</si>
  <si>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</si>
  <si>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</si>
  <si>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</si>
  <si>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</si>
  <si>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</si>
  <si>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</si>
  <si>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</si>
  <si>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</si>
  <si>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</si>
  <si>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</si>
  <si>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</si>
  <si>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</si>
  <si>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</si>
  <si>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</si>
  <si>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</si>
  <si>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</si>
  <si>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</si>
  <si>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</si>
  <si>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</si>
  <si>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</si>
  <si>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</si>
  <si>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</si>
  <si>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</si>
  <si>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</si>
  <si>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</si>
  <si>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</si>
  <si>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</si>
  <si>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</si>
  <si>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</si>
  <si>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</si>
  <si>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</si>
  <si>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</si>
  <si>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</si>
  <si>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</si>
  <si>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</si>
  <si>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</si>
  <si>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</si>
  <si>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</si>
  <si>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</si>
  <si>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</si>
  <si>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</si>
  <si>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</si>
  <si>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</si>
  <si>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</si>
  <si>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</si>
  <si>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</si>
  <si>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</si>
  <si>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</si>
  <si>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</si>
  <si>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</si>
  <si>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</si>
  <si>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</si>
  <si>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</si>
  <si>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</si>
  <si>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</si>
  <si>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</si>
  <si>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</si>
  <si>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</si>
  <si>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</si>
  <si>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</si>
  <si>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</si>
  <si>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</si>
  <si>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</si>
  <si>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</si>
  <si>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</si>
  <si>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</si>
  <si>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</si>
  <si>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</si>
  <si>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</si>
  <si>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</si>
  <si>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</si>
  <si>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</si>
  <si>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</si>
  <si>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</si>
  <si>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</si>
  <si>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</si>
  <si>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</si>
  <si>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</si>
  <si>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</si>
  <si>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</si>
  <si>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</si>
  <si>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</si>
  <si>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</si>
  <si>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</si>
  <si>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</si>
  <si>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</si>
  <si>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</si>
  <si>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</si>
  <si>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</si>
  <si>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</si>
  <si>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</si>
  <si>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</si>
  <si>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</si>
  <si>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</si>
  <si>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</si>
  <si>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</si>
  <si>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</si>
  <si>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</si>
  <si>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</si>
  <si>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</si>
  <si>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</si>
  <si>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</si>
  <si>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</si>
  <si>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</si>
  <si>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</si>
  <si>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</si>
  <si>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</si>
  <si>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</si>
  <si>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</si>
  <si>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</si>
  <si>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</si>
  <si>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</si>
  <si>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</si>
  <si>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</si>
  <si>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</si>
  <si>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</si>
  <si>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</si>
  <si>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</si>
  <si>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</si>
  <si>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</si>
  <si>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</si>
  <si>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</si>
  <si>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</si>
  <si>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</si>
  <si>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</si>
  <si>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</si>
  <si>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</si>
  <si>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</si>
  <si>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</si>
  <si>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</si>
  <si>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</si>
  <si>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</si>
  <si>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</si>
  <si>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</si>
  <si>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</si>
  <si>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</si>
  <si>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</si>
  <si>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</si>
  <si>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</si>
  <si>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</si>
  <si>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</si>
  <si>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</si>
  <si>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</si>
  <si>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</si>
  <si>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</si>
  <si>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</si>
  <si>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</si>
  <si>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</si>
  <si>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</si>
  <si>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</si>
  <si>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</si>
  <si>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</si>
  <si>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</si>
  <si>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</si>
  <si>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</si>
  <si>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</si>
  <si>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</si>
  <si>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</si>
  <si>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</si>
  <si>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</si>
  <si>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</si>
  <si>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</si>
  <si>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</si>
  <si>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</si>
  <si>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</si>
  <si>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</si>
  <si>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</si>
  <si>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</si>
  <si>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</si>
  <si>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</si>
  <si>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</si>
  <si>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</si>
  <si>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</si>
  <si>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</si>
  <si>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</si>
  <si>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</si>
  <si>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</si>
  <si>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</si>
  <si>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</si>
  <si>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</si>
  <si>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</si>
  <si>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</si>
  <si>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</si>
  <si>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</si>
  <si>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</si>
  <si>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</si>
  <si>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</si>
  <si>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</si>
  <si>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</si>
  <si>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</si>
  <si>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</si>
  <si>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</si>
  <si>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</si>
  <si>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</si>
  <si>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</si>
  <si>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</si>
  <si>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</si>
  <si>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</si>
  <si>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</si>
  <si>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</si>
  <si>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</si>
  <si>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</si>
  <si>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</si>
  <si>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</si>
  <si>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</si>
  <si>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</si>
  <si>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</si>
  <si>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</si>
  <si>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</si>
  <si>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</si>
  <si>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</si>
  <si>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</si>
  <si>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</si>
  <si>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</si>
  <si>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</si>
  <si>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</si>
  <si>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</si>
  <si>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</si>
  <si>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</si>
  <si>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</si>
  <si>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</si>
  <si>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</si>
  <si>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</si>
  <si>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</si>
  <si>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</si>
  <si>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</si>
  <si>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</si>
  <si>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</si>
  <si>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</si>
  <si>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</si>
  <si>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</si>
  <si>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</si>
  <si>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</si>
  <si>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</si>
  <si>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</si>
  <si>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</si>
  <si>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</si>
  <si>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</si>
  <si>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</si>
  <si>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</si>
  <si>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</si>
  <si>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</si>
  <si>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</si>
  <si>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</si>
  <si>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</si>
  <si>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</si>
  <si>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</si>
  <si>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</si>
  <si>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</si>
  <si>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</si>
  <si>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</si>
  <si>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</si>
  <si>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</si>
  <si>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</si>
  <si>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</si>
  <si>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</si>
  <si>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</si>
  <si>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</si>
  <si>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</si>
  <si>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</si>
  <si>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</si>
  <si>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</si>
  <si>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</si>
  <si>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</si>
  <si>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</si>
  <si>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</si>
  <si>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</si>
  <si>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</si>
  <si>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</si>
  <si>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</si>
  <si>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</si>
  <si>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</si>
  <si>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</si>
  <si>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</si>
  <si>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</si>
  <si>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</si>
  <si>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</si>
  <si>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</si>
  <si>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</si>
  <si>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</si>
  <si>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</si>
  <si>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</si>
  <si>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</si>
  <si>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</si>
  <si>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</si>
  <si>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</si>
  <si>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</si>
  <si>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</si>
  <si>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</si>
  <si>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</si>
  <si>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</si>
  <si>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</si>
  <si>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</si>
  <si>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</si>
  <si>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</si>
  <si>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</si>
  <si>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</si>
  <si>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</si>
  <si>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</si>
  <si>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</si>
  <si>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</si>
  <si>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</si>
  <si>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</si>
  <si>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</si>
  <si>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</si>
  <si>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</si>
  <si>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</si>
  <si>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</si>
  <si>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</si>
  <si>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</si>
  <si>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</si>
  <si>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</si>
  <si>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</si>
  <si>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</si>
  <si>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</si>
  <si>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</si>
  <si>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</si>
  <si>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</si>
  <si>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</si>
  <si>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</si>
  <si>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</si>
  <si>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</si>
  <si>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</si>
  <si>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</si>
  <si>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</si>
  <si>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</si>
  <si>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</si>
  <si>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</si>
  <si>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</si>
  <si>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</si>
  <si>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</si>
  <si>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</si>
  <si>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</si>
  <si>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</si>
  <si>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</si>
  <si>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</si>
  <si>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</si>
  <si>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</si>
  <si>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</si>
  <si>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</si>
  <si>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</si>
  <si>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</si>
  <si>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</si>
  <si>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</si>
  <si>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</si>
  <si>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</si>
  <si>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</si>
  <si>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</si>
  <si>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</si>
  <si>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</si>
  <si>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</si>
  <si>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</si>
  <si>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</si>
  <si>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</si>
  <si>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</si>
  <si>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</si>
  <si>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</si>
  <si>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</si>
  <si>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</si>
  <si>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</si>
  <si>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</si>
  <si>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</si>
  <si>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</si>
  <si>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</si>
  <si>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</si>
  <si>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</si>
  <si>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</si>
  <si>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</si>
  <si>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</si>
  <si>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</si>
  <si>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</si>
  <si>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</si>
  <si>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</si>
  <si>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</si>
  <si>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</si>
  <si>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</si>
  <si>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</si>
  <si>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</si>
  <si>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</si>
  <si>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</si>
  <si>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</si>
  <si>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</si>
  <si>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</si>
  <si>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</si>
  <si>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</si>
  <si>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</si>
  <si>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</si>
  <si>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</si>
  <si>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</si>
  <si>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</si>
  <si>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</si>
  <si>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</si>
  <si>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</si>
  <si>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</si>
  <si>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</si>
  <si>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</si>
  <si>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</si>
  <si>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</si>
  <si>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</si>
  <si>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</si>
  <si>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</si>
  <si>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</si>
  <si>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</si>
  <si>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</si>
  <si>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</si>
  <si>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</si>
  <si>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</si>
  <si>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</si>
  <si>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</si>
  <si>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</si>
  <si>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</si>
  <si>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</si>
  <si>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</si>
  <si>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</si>
  <si>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</si>
  <si>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</si>
  <si>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</si>
  <si>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</si>
  <si>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</si>
  <si>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</si>
  <si>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</si>
  <si>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</si>
  <si>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</si>
  <si>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</si>
  <si>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</si>
  <si>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</si>
  <si>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</si>
  <si>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</si>
  <si>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</si>
  <si>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</si>
  <si>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</si>
  <si>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</si>
  <si>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</si>
  <si>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</si>
  <si>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</si>
  <si>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</si>
  <si>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</si>
  <si>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</si>
  <si>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</si>
  <si>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</si>
  <si>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</si>
  <si>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</si>
  <si>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</si>
  <si>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</si>
  <si>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</si>
  <si>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</si>
  <si>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</si>
  <si>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</si>
  <si>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</si>
  <si>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</si>
  <si>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</si>
  <si>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</si>
  <si>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</si>
  <si>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</si>
  <si>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</si>
  <si>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</si>
  <si>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</si>
  <si>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</si>
  <si>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</si>
  <si>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</si>
  <si>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</si>
  <si>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</si>
  <si>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</si>
  <si>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</si>
  <si>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</si>
  <si>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</si>
  <si>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</si>
  <si>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</si>
  <si>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</si>
  <si>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</si>
  <si>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</si>
  <si>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</si>
  <si>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</si>
  <si>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</si>
  <si>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</si>
  <si>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</si>
  <si>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</si>
  <si>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</si>
  <si>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</si>
  <si>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</si>
  <si>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</si>
  <si>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</si>
  <si>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</si>
  <si>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</si>
  <si>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</si>
  <si>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</si>
  <si>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</si>
  <si>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</si>
  <si>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</si>
  <si>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</si>
  <si>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</si>
  <si>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</si>
  <si>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</si>
  <si>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</si>
  <si>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</si>
  <si>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</si>
  <si>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</si>
  <si>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</si>
  <si>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</si>
  <si>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</si>
  <si>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</si>
  <si>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</si>
  <si>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</si>
  <si>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</si>
  <si>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</si>
  <si>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</si>
  <si>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</si>
  <si>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</si>
  <si>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</si>
  <si>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</si>
  <si>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</si>
  <si>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</si>
  <si>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</si>
  <si>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</si>
  <si>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</si>
  <si>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</si>
  <si>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</si>
  <si>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</si>
  <si>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</si>
  <si>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</si>
  <si>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</si>
  <si>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</si>
  <si>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</si>
  <si>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</si>
  <si>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</si>
  <si>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</si>
  <si>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</si>
  <si>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</si>
  <si>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</si>
  <si>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</si>
  <si>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</si>
  <si>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</si>
  <si>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</si>
  <si>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</si>
  <si>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</si>
  <si>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</si>
  <si>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</si>
  <si>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</si>
  <si>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</si>
  <si>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</si>
  <si>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</si>
  <si>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</si>
  <si>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</si>
  <si>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</si>
  <si>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</si>
  <si>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</si>
  <si>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</si>
  <si>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</si>
  <si>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</si>
  <si>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</si>
  <si>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</si>
  <si>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</si>
  <si>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</si>
  <si>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</si>
  <si>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</si>
  <si>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</si>
  <si>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</si>
  <si>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</si>
  <si>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</si>
  <si>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</si>
  <si>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</si>
  <si>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</si>
  <si>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</si>
  <si>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</si>
  <si>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</si>
  <si>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</si>
  <si>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</si>
  <si>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</si>
  <si>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</si>
  <si>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</si>
  <si>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</si>
  <si>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</si>
  <si>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</si>
  <si>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</si>
  <si>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</si>
  <si>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</si>
  <si>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</si>
  <si>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</si>
  <si>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</si>
  <si>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</si>
  <si>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</si>
  <si>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</si>
  <si>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</si>
  <si>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</si>
  <si>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</si>
  <si>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</si>
  <si>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</si>
  <si>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</si>
  <si>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</si>
  <si>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</si>
  <si>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</si>
  <si>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</si>
  <si>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</si>
  <si>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</si>
  <si>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</si>
  <si>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</si>
  <si>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</si>
  <si>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</si>
  <si>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</si>
  <si>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</si>
  <si>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</si>
  <si>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</si>
  <si>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</si>
  <si>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</si>
  <si>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</si>
  <si>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</si>
  <si>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</si>
  <si>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</si>
  <si>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</si>
  <si>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</si>
  <si>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</si>
  <si>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</si>
  <si>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</si>
  <si>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</si>
  <si>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</si>
  <si>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</si>
  <si>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</si>
  <si>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</si>
  <si>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</si>
  <si>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</si>
  <si>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</si>
  <si>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</si>
  <si>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</si>
  <si>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</si>
  <si>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</si>
  <si>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</si>
  <si>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</si>
  <si>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</si>
  <si>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</si>
  <si>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</si>
  <si>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</si>
  <si>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</si>
  <si>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</si>
  <si>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</si>
  <si>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</si>
  <si>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</si>
  <si>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</si>
  <si>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</si>
  <si>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</si>
  <si>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</si>
  <si>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</si>
  <si>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</si>
  <si>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</si>
  <si>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</si>
  <si>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</si>
  <si>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</si>
  <si>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</si>
  <si>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</si>
  <si>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</si>
  <si>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</si>
  <si>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</si>
  <si>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</si>
  <si>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</si>
  <si>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</si>
  <si>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</si>
  <si>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</si>
  <si>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</si>
  <si>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</si>
  <si>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</si>
  <si>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</si>
  <si>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</si>
  <si>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</si>
  <si>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</si>
  <si>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</si>
  <si>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</si>
  <si>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</si>
  <si>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</si>
  <si>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</si>
  <si>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</si>
  <si>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</si>
  <si>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</si>
  <si>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</si>
  <si>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</si>
  <si>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</si>
  <si>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</si>
  <si>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</si>
  <si>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</si>
  <si>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</si>
  <si>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</si>
  <si>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</si>
  <si>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</si>
  <si>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</si>
  <si>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</si>
  <si>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</si>
  <si>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</si>
  <si>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</si>
  <si>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</si>
  <si>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</si>
  <si>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</si>
  <si>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</si>
  <si>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</si>
  <si>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</si>
  <si>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</si>
  <si>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</si>
  <si>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</si>
  <si>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</si>
  <si>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</si>
  <si>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</si>
  <si>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</si>
  <si>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</si>
  <si>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</si>
  <si>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</si>
  <si>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</si>
  <si>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</si>
  <si>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</si>
  <si>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</si>
  <si>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</si>
  <si>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</si>
  <si>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</si>
  <si>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</si>
  <si>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</si>
  <si>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</si>
  <si>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</si>
  <si>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</si>
  <si>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</si>
  <si>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</si>
  <si>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</si>
  <si>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</si>
  <si>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</si>
  <si>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</si>
  <si>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</si>
  <si>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</si>
  <si>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</si>
  <si>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</si>
  <si>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</si>
  <si>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</si>
  <si>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</si>
  <si>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</si>
  <si>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</si>
  <si>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</si>
  <si>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</si>
  <si>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</si>
  <si>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</si>
  <si>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</si>
  <si>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</si>
  <si>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</si>
  <si>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</si>
  <si>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</si>
  <si>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</si>
  <si>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</si>
  <si>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</si>
  <si>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</si>
  <si>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</si>
  <si>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</si>
  <si>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</si>
  <si>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</si>
  <si>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</si>
  <si>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</si>
  <si>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</si>
  <si>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</si>
  <si>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</si>
  <si>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</si>
  <si>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</si>
  <si>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</si>
  <si>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</si>
  <si>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</si>
  <si>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</si>
  <si>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</si>
  <si>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</si>
  <si>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</si>
  <si>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</si>
  <si>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</si>
  <si>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</si>
  <si>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</si>
  <si>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</si>
  <si>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</si>
  <si>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</si>
  <si>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</si>
  <si>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</si>
  <si>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</si>
  <si>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</si>
  <si>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</si>
  <si>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</si>
  <si>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</si>
  <si>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</si>
  <si>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</si>
  <si>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</si>
  <si>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</si>
  <si>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</si>
  <si>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</si>
  <si>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</si>
  <si>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</si>
  <si>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</si>
  <si>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</si>
  <si>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</si>
  <si>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</si>
  <si>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</si>
  <si>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</si>
  <si>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</si>
  <si>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</si>
  <si>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</si>
  <si>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</si>
  <si>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</si>
  <si>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</si>
  <si>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</si>
  <si>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</si>
  <si>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</si>
  <si>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</si>
  <si>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</si>
  <si>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</si>
  <si>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</si>
  <si>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</si>
  <si>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</si>
  <si>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</si>
  <si>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</si>
  <si>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</si>
  <si>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</si>
  <si>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</si>
  <si>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</si>
  <si>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</si>
  <si>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</si>
  <si>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</si>
  <si>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</si>
  <si>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</si>
  <si>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</si>
  <si>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</si>
  <si>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</si>
  <si>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</si>
  <si>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</si>
  <si>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</si>
  <si>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</si>
  <si>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</si>
  <si>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</si>
  <si>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</si>
  <si>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</si>
  <si>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</si>
  <si>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</si>
  <si>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</si>
  <si>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</si>
  <si>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</si>
  <si>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</si>
  <si>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</si>
  <si>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</si>
  <si>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</si>
  <si>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</si>
  <si>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</si>
  <si>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</si>
  <si>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</si>
  <si>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</si>
  <si>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</si>
  <si>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</si>
  <si>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</si>
  <si>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</si>
  <si>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</si>
  <si>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</si>
  <si>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</si>
  <si>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</si>
  <si>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</si>
  <si>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</si>
  <si>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</si>
  <si>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</si>
  <si>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</si>
  <si>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</si>
  <si>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</si>
  <si>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</si>
  <si>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</si>
  <si>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</si>
  <si>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</si>
  <si>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</si>
  <si>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</si>
  <si>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</si>
  <si>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</si>
  <si>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</si>
  <si>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</si>
  <si>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</si>
  <si>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</si>
  <si>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</si>
  <si>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</si>
  <si>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</si>
  <si>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</si>
  <si>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</si>
  <si>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</si>
  <si>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</si>
  <si>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</si>
  <si>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</si>
  <si>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</si>
  <si>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</si>
  <si>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</si>
  <si>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</si>
  <si>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</si>
  <si>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</si>
  <si>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</si>
  <si>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</si>
  <si>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</si>
  <si>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</si>
  <si>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</si>
  <si>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</si>
  <si>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</si>
  <si>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</si>
  <si>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</si>
  <si>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</si>
  <si>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</si>
  <si>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</si>
  <si>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</si>
  <si>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</si>
  <si>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</si>
  <si>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</si>
  <si>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</si>
  <si>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</si>
  <si>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</si>
  <si>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</si>
  <si>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</si>
  <si>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</si>
  <si>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</si>
  <si>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</si>
  <si>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</si>
  <si>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</si>
  <si>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</si>
  <si>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</si>
  <si>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</si>
  <si>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</si>
  <si>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</si>
  <si>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</si>
  <si>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</si>
  <si>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</si>
  <si>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</si>
  <si>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</si>
  <si>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</si>
  <si>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</si>
  <si>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</si>
  <si>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</si>
  <si>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</si>
  <si>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</si>
  <si>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</si>
  <si>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</si>
  <si>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</si>
  <si>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</si>
  <si>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</si>
  <si>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</si>
  <si>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</si>
  <si>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</si>
  <si>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</si>
  <si>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</si>
  <si>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</si>
  <si>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</si>
  <si>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</si>
  <si>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</si>
  <si>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</si>
  <si>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</si>
  <si>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</si>
  <si>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</si>
  <si>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</si>
  <si>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</si>
  <si>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</si>
  <si>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</si>
  <si>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</si>
  <si>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</si>
  <si>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</si>
  <si>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</si>
  <si>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</si>
  <si>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</si>
  <si>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</si>
  <si>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</si>
  <si>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</si>
  <si>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</si>
  <si>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</si>
  <si>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</si>
  <si>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</si>
  <si>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</si>
  <si>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</si>
  <si>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</si>
  <si>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</si>
  <si>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</si>
  <si>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</si>
  <si>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</si>
  <si>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</si>
  <si>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</si>
  <si>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</si>
  <si>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</si>
  <si>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</si>
  <si>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</si>
  <si>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</si>
  <si>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</si>
  <si>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</si>
  <si>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</si>
  <si>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</si>
  <si>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</si>
  <si>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</si>
  <si>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</si>
  <si>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</si>
  <si>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</si>
  <si>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</si>
  <si>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</si>
  <si>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</si>
  <si>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</si>
  <si>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</si>
  <si>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</si>
  <si>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</si>
  <si>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</si>
  <si>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</si>
  <si>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</si>
  <si>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</si>
  <si>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</si>
  <si>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</si>
  <si>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</si>
  <si>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</si>
  <si>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</si>
  <si>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</si>
  <si>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</si>
  <si>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</si>
  <si>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</si>
  <si>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</si>
  <si>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</si>
  <si>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</si>
  <si>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</si>
  <si>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</si>
  <si>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</si>
  <si>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</si>
  <si>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</si>
  <si>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</si>
  <si>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</si>
  <si>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</si>
  <si>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</si>
  <si>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</si>
  <si>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</si>
  <si>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</si>
  <si>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</si>
  <si>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</si>
  <si>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</si>
  <si>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</si>
  <si>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</si>
  <si>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</si>
  <si>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</si>
  <si>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</si>
  <si>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</si>
  <si>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</si>
  <si>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</si>
  <si>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</si>
  <si>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</si>
  <si>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</si>
  <si>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</si>
  <si>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</si>
  <si>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</si>
  <si>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</si>
  <si>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</si>
  <si>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</si>
  <si>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</si>
  <si>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</si>
  <si>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</si>
  <si>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</si>
  <si>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</si>
  <si>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</si>
  <si>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</si>
  <si>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</si>
  <si>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</si>
  <si>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</si>
  <si>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</si>
  <si>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</si>
  <si>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</si>
  <si>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</si>
  <si>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</si>
  <si>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</si>
  <si>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</si>
  <si>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</si>
  <si>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</si>
  <si>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</si>
  <si>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</si>
  <si>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</si>
  <si>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</si>
  <si>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</si>
  <si>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</si>
  <si>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</si>
  <si>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</si>
  <si>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</si>
  <si>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</si>
  <si>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</si>
  <si>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</si>
  <si>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</si>
  <si>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</si>
  <si>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</si>
  <si>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</si>
  <si>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</si>
  <si>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</si>
  <si>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</si>
  <si>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</si>
  <si>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</si>
  <si>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</si>
  <si>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</si>
  <si>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</si>
  <si>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</si>
  <si>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</si>
  <si>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</si>
  <si>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</si>
  <si>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</si>
  <si>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</si>
  <si>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</si>
  <si>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</si>
  <si>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</si>
  <si>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</si>
  <si>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</si>
  <si>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</si>
  <si>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</si>
  <si>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</si>
  <si>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</si>
  <si>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</si>
  <si>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</si>
  <si>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</si>
  <si>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</si>
  <si>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</si>
  <si>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</si>
  <si>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</si>
  <si>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</si>
  <si>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</si>
  <si>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</si>
  <si>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</si>
  <si>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</si>
  <si>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</si>
  <si>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</si>
  <si>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</si>
  <si>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</si>
  <si>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</si>
  <si>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</si>
  <si>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</si>
  <si>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</si>
  <si>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</si>
  <si>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</si>
  <si>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</si>
  <si>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</si>
  <si>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</si>
  <si>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</si>
  <si>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</si>
  <si>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</si>
  <si>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</si>
  <si>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</si>
  <si>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</si>
  <si>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</si>
  <si>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</si>
  <si>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</si>
  <si>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</si>
  <si>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</si>
  <si>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</si>
  <si>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</si>
  <si>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</si>
  <si>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</si>
  <si>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</si>
  <si>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</si>
  <si>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</si>
  <si>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</si>
  <si>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</si>
  <si>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</si>
  <si>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</si>
  <si>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</si>
  <si>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</si>
  <si>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</si>
  <si>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</si>
  <si>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</si>
  <si>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</si>
  <si>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</si>
  <si>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</si>
  <si>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</si>
  <si>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</si>
  <si>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</si>
  <si>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</si>
  <si>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</si>
  <si>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</si>
  <si>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</si>
  <si>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</si>
  <si>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</si>
  <si>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</si>
  <si>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</si>
  <si>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</si>
  <si>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</si>
  <si>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</si>
  <si>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</si>
  <si>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</si>
  <si>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</si>
  <si>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</si>
  <si>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</si>
  <si>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</si>
  <si>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</si>
  <si>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</si>
  <si>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</si>
  <si>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</si>
  <si>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</si>
  <si>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</si>
  <si>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</si>
  <si>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</si>
  <si>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</si>
  <si>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</si>
  <si>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</si>
  <si>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</si>
  <si>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</si>
  <si>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</si>
  <si>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</si>
  <si>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</si>
  <si>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</si>
  <si>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</si>
  <si>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</si>
  <si>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</si>
  <si>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</si>
  <si>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</si>
  <si>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</si>
  <si>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</si>
  <si>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</si>
  <si>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</si>
  <si>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</si>
  <si>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</si>
  <si>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</si>
  <si>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</si>
  <si>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</si>
  <si>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</si>
  <si>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</si>
  <si>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</si>
  <si>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</si>
  <si>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</si>
  <si>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</si>
  <si>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</si>
  <si>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</si>
  <si>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</si>
  <si>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</si>
  <si>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</si>
  <si>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</si>
  <si>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</si>
  <si>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</si>
  <si>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</si>
  <si>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</si>
  <si>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</si>
  <si>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</si>
  <si>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</si>
  <si>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</si>
  <si>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</si>
  <si>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</si>
  <si>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</si>
  <si>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</si>
  <si>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</si>
  <si>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</si>
  <si>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</si>
  <si>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</si>
  <si>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</si>
  <si>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</si>
  <si>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</si>
  <si>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</si>
  <si>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</si>
  <si>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</si>
  <si>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</si>
  <si>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</si>
  <si>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</si>
  <si>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</si>
  <si>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</si>
  <si>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</si>
  <si>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</si>
  <si>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</si>
  <si>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</si>
  <si>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</si>
  <si>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</si>
  <si>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</si>
  <si>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</si>
  <si>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</si>
  <si>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</si>
  <si>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</si>
  <si>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</si>
  <si>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</si>
  <si>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</si>
  <si>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</si>
  <si>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</si>
  <si>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</si>
  <si>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</si>
  <si>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</si>
  <si>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</si>
  <si>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</si>
  <si>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</si>
  <si>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</si>
  <si>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</si>
  <si>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</si>
  <si>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</si>
  <si>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</si>
  <si>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</si>
  <si>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</si>
  <si>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</si>
  <si>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</si>
  <si>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</si>
  <si>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</si>
  <si>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</si>
  <si>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</si>
  <si>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</si>
  <si>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</si>
  <si>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</si>
  <si>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</si>
  <si>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</si>
  <si>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</si>
  <si>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</si>
  <si>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</si>
  <si>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</si>
  <si>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</si>
  <si>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</si>
  <si>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</si>
  <si>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</si>
  <si>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</si>
  <si>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</si>
  <si>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</si>
  <si>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</si>
  <si>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</si>
  <si>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</si>
  <si>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</si>
  <si>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</si>
  <si>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</si>
  <si>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</si>
  <si>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</si>
  <si>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</si>
  <si>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</si>
  <si>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</si>
  <si>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</si>
  <si>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</si>
  <si>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</si>
  <si>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</si>
  <si>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</si>
  <si>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</si>
  <si>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</si>
  <si>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</si>
  <si>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</si>
  <si>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</si>
  <si>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</si>
  <si>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</si>
  <si>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</si>
  <si>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</si>
  <si>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</si>
  <si>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</si>
  <si>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</si>
  <si>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</si>
  <si>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</si>
  <si>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</si>
  <si>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</si>
  <si>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</si>
  <si>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</si>
  <si>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</si>
  <si>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</si>
  <si>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</si>
  <si>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</si>
  <si>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</si>
  <si>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</si>
  <si>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</si>
  <si>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</si>
  <si>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</si>
  <si>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</si>
  <si>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</si>
  <si>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</si>
  <si>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</si>
  <si>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</si>
  <si>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</si>
  <si>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</si>
  <si>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</si>
  <si>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</si>
  <si>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</si>
  <si>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</si>
  <si>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</si>
  <si>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</si>
  <si>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</si>
  <si>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</si>
  <si>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</si>
  <si>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</si>
  <si>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</si>
  <si>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</si>
  <si>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</si>
  <si>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</si>
  <si>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</si>
  <si>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</si>
  <si>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</si>
  <si>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</si>
  <si>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</si>
  <si>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</si>
  <si>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</si>
  <si>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</si>
  <si>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</si>
  <si>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</si>
  <si>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</si>
  <si>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</si>
  <si>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</si>
  <si>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</si>
  <si>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</si>
  <si>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</si>
  <si>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</si>
  <si>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</si>
  <si>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</si>
  <si>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</si>
  <si>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</si>
  <si>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</si>
  <si>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</si>
  <si>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</si>
  <si>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</si>
  <si>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</si>
  <si>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</si>
  <si>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</si>
  <si>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</si>
  <si>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</si>
  <si>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</si>
  <si>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</si>
  <si>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</si>
  <si>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</si>
  <si>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</si>
  <si>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</si>
  <si>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</si>
  <si>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</si>
  <si>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</si>
  <si>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</si>
  <si>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</si>
  <si>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</si>
  <si>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</si>
  <si>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</si>
  <si>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</si>
  <si>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</si>
  <si>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</si>
  <si>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</si>
  <si>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</si>
  <si>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</si>
  <si>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</si>
  <si>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</si>
  <si>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</si>
  <si>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</si>
  <si>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</si>
  <si>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</si>
  <si>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</si>
  <si>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</si>
  <si>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</si>
  <si>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</si>
  <si>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</si>
  <si>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</si>
  <si>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</si>
  <si>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</si>
  <si>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</si>
  <si>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</si>
  <si>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</si>
  <si>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</si>
  <si>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</si>
  <si>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</si>
  <si>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</si>
  <si>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</si>
  <si>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</si>
  <si>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</si>
  <si>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</si>
  <si>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</si>
  <si>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</si>
  <si>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</si>
  <si>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</si>
  <si>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</si>
  <si>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</si>
  <si>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</si>
  <si>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</si>
  <si>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</si>
  <si>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</si>
  <si>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</si>
  <si>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</si>
  <si>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</si>
  <si>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</si>
  <si>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</si>
  <si>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</si>
  <si>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</si>
  <si>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</si>
  <si>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</si>
  <si>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</si>
  <si>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</si>
  <si>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</si>
  <si>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</si>
  <si>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</si>
  <si>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</si>
  <si>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</si>
  <si>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</si>
  <si>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</si>
  <si>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</si>
  <si>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</si>
  <si>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</si>
  <si>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</si>
  <si>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</si>
  <si>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</si>
  <si>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</si>
  <si>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</si>
  <si>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</si>
  <si>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</si>
  <si>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</si>
  <si>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</si>
  <si>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</si>
  <si>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</si>
  <si>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</si>
  <si>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</si>
  <si>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</si>
  <si>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</si>
  <si>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</si>
  <si>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</si>
  <si>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</si>
  <si>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</si>
  <si>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</si>
  <si>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</si>
  <si>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</si>
  <si>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</si>
  <si>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</si>
  <si>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</si>
  <si>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</si>
  <si>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</si>
  <si>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</si>
  <si>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</si>
  <si>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</si>
  <si>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</si>
  <si>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</si>
  <si>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</si>
  <si>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</si>
  <si>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</si>
  <si>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</si>
  <si>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</si>
  <si>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</si>
  <si>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</si>
  <si>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</si>
  <si>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</si>
  <si>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</si>
  <si>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</si>
  <si>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</si>
  <si>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</si>
  <si>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</si>
  <si>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</si>
  <si>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</si>
  <si>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</si>
  <si>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</si>
  <si>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</si>
  <si>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</si>
  <si>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</si>
  <si>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</si>
  <si>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</si>
  <si>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</si>
  <si>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</si>
  <si>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</si>
  <si>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</si>
  <si>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</si>
  <si>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</si>
  <si>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</si>
  <si>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</si>
  <si>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</si>
  <si>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</si>
  <si>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</si>
  <si>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</si>
  <si>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</si>
  <si>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</si>
  <si>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</si>
  <si>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</si>
  <si>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</si>
  <si>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</si>
  <si>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</si>
  <si>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</si>
  <si>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</si>
  <si>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</si>
  <si>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</si>
  <si>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</si>
  <si>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</si>
  <si>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</si>
  <si>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</si>
  <si>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</si>
  <si>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</si>
  <si>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</si>
  <si>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</si>
  <si>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</si>
  <si>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</si>
  <si>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</si>
  <si>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</si>
  <si>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</si>
  <si>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</si>
  <si>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</si>
  <si>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</si>
  <si>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</si>
  <si>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</si>
  <si>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</si>
  <si>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</si>
  <si>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</si>
  <si>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</si>
  <si>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</si>
  <si>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</si>
  <si>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</si>
  <si>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</si>
  <si>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</si>
  <si>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</si>
  <si>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</si>
  <si>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</si>
  <si>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</si>
  <si>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</si>
  <si>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</si>
  <si>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</si>
  <si>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</si>
  <si>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</si>
  <si>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</si>
  <si>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</si>
  <si>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</si>
  <si>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</si>
  <si>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</si>
  <si>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</si>
  <si>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</si>
  <si>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</si>
  <si>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</si>
  <si>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</si>
  <si>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</si>
  <si>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</si>
  <si>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</si>
  <si>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</si>
  <si>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</si>
  <si>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</si>
  <si>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</si>
  <si>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</si>
  <si>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</si>
  <si>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</si>
  <si>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</si>
  <si>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</si>
  <si>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</si>
  <si>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</si>
  <si>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</si>
  <si>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</si>
  <si>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</si>
  <si>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</si>
  <si>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</si>
  <si>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</si>
  <si>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</si>
  <si>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</si>
  <si>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</si>
  <si>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</si>
  <si>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</si>
  <si>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</si>
  <si>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</si>
  <si>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</si>
  <si>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</si>
  <si>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</si>
  <si>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</si>
  <si>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</si>
  <si>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</si>
  <si>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</si>
  <si>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</si>
  <si>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</si>
  <si>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</si>
  <si>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</si>
  <si>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</si>
  <si>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</si>
  <si>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</si>
  <si>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</si>
  <si>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</si>
  <si>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</si>
  <si>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</si>
  <si>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</si>
  <si>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</si>
  <si>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</si>
  <si>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</si>
  <si>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</si>
  <si>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</si>
  <si>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</si>
  <si>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</si>
  <si>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</si>
  <si>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</si>
  <si>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</si>
  <si>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</si>
  <si>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</si>
  <si>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</si>
  <si>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</si>
  <si>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</si>
  <si>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</si>
  <si>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</si>
  <si>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</si>
  <si>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</si>
  <si>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</si>
  <si>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</si>
  <si>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</si>
  <si>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</si>
  <si>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</si>
  <si>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</si>
  <si>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</si>
  <si>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</si>
  <si>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</si>
  <si>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</si>
  <si>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</si>
  <si>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</si>
  <si>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</si>
  <si>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</si>
  <si>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</si>
  <si>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</si>
  <si>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</si>
  <si>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</si>
  <si>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</si>
  <si>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</si>
  <si>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</si>
  <si>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</si>
  <si>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</si>
  <si>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</si>
  <si>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</si>
  <si>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</si>
  <si>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</si>
  <si>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</si>
  <si>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</si>
  <si>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</si>
  <si>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</si>
  <si>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</si>
  <si>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</si>
  <si>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</si>
  <si>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</si>
  <si>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</si>
  <si>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</si>
  <si>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</si>
  <si>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</si>
  <si>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</si>
  <si>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</si>
  <si>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</si>
  <si>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</si>
  <si>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</si>
  <si>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</si>
  <si>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</si>
  <si>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</si>
  <si>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</si>
  <si>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</si>
  <si>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</si>
  <si>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</si>
  <si>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</si>
  <si>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</si>
  <si>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</si>
  <si>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</si>
  <si>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</si>
  <si>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</si>
  <si>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</si>
  <si>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</si>
  <si>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</si>
  <si>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</si>
  <si>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</si>
  <si>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</si>
  <si>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</si>
  <si>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</si>
  <si>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</si>
  <si>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</si>
  <si>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</si>
  <si>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</si>
  <si>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</si>
  <si>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</si>
  <si>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</si>
  <si>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</si>
  <si>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</si>
  <si>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</si>
  <si>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</si>
  <si>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</si>
  <si>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</si>
  <si>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</si>
  <si>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</si>
  <si>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</si>
  <si>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</si>
  <si>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</si>
  <si>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</si>
  <si>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</si>
  <si>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</si>
  <si>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</si>
  <si>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</si>
  <si>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</si>
  <si>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</si>
  <si>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</si>
  <si>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</si>
  <si>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</si>
  <si>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</si>
  <si>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</si>
  <si>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</si>
  <si>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</si>
  <si>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</si>
  <si>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</si>
  <si>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</si>
  <si>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</si>
  <si>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</si>
  <si>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</si>
  <si>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</si>
  <si>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</si>
  <si>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</si>
  <si>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</si>
  <si>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</si>
  <si>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</si>
  <si>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</si>
  <si>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</si>
  <si>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</si>
  <si>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</si>
  <si>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</si>
  <si>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</si>
  <si>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</si>
  <si>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</si>
  <si>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</si>
  <si>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</si>
  <si>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</si>
  <si>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</si>
  <si>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</si>
  <si>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</si>
  <si>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</si>
  <si>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</si>
  <si>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</si>
  <si>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</si>
  <si>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</si>
  <si>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</si>
  <si>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</si>
  <si>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</si>
  <si>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</si>
  <si>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</si>
  <si>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</si>
  <si>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</si>
  <si>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</si>
  <si>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</si>
  <si>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</si>
  <si>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</si>
  <si>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</si>
  <si>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</si>
  <si>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</si>
  <si>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</si>
  <si>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</si>
  <si>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</si>
  <si>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</si>
  <si>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</si>
  <si>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</si>
  <si>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</si>
  <si>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</si>
  <si>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</si>
  <si>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</si>
  <si>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</si>
  <si>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</si>
  <si>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</si>
  <si>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</si>
  <si>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</si>
  <si>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</si>
  <si>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</si>
  <si>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</si>
  <si>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</si>
  <si>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</si>
  <si>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</si>
  <si>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</si>
  <si>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</si>
  <si>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</si>
  <si>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</si>
  <si>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</si>
  <si>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</si>
  <si>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</si>
  <si>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</si>
  <si>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</si>
  <si>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</si>
  <si>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</si>
  <si>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</si>
  <si>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</si>
  <si>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</si>
  <si>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</si>
  <si>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</si>
  <si>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</si>
  <si>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</si>
  <si>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</si>
  <si>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</si>
  <si>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</si>
  <si>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</si>
  <si>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</si>
  <si>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</si>
  <si>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</si>
  <si>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</si>
  <si>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</si>
  <si>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</si>
  <si>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</si>
  <si>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</si>
  <si>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</si>
  <si>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</si>
  <si>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</si>
  <si>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</si>
  <si>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</si>
  <si>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</si>
  <si>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</si>
  <si>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</si>
  <si>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</si>
  <si>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</si>
  <si>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</si>
  <si>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</si>
  <si>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</si>
  <si>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</si>
  <si>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</si>
  <si>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</si>
  <si>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</si>
  <si>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</si>
  <si>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</si>
  <si>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</si>
  <si>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</si>
  <si>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</si>
  <si>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</si>
  <si>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</si>
  <si>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</si>
  <si>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</si>
  <si>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</si>
  <si>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</si>
  <si>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</si>
  <si>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</si>
  <si>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</si>
  <si>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</si>
  <si>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</si>
  <si>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</si>
  <si>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</si>
  <si>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</si>
  <si>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</si>
  <si>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</si>
  <si>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</si>
  <si>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</si>
  <si>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</si>
  <si>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</si>
  <si>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</si>
  <si>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</si>
  <si>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</si>
  <si>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</si>
  <si>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</si>
  <si>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</si>
  <si>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</si>
  <si>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</si>
  <si>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</si>
  <si>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</si>
  <si>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</si>
  <si>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</si>
  <si>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</si>
  <si>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</si>
  <si>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</si>
  <si>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</si>
  <si>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</si>
  <si>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</si>
  <si>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</si>
  <si>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</si>
  <si>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</si>
  <si>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</si>
  <si>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</si>
  <si>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</si>
  <si>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</si>
  <si>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</si>
  <si>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</si>
  <si>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</si>
  <si>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</si>
  <si>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</si>
  <si>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</si>
  <si>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</si>
  <si>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</si>
  <si>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</si>
  <si>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</si>
  <si>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</si>
  <si>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</si>
  <si>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</si>
  <si>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</si>
  <si>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</si>
  <si>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</si>
  <si>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</si>
  <si>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</si>
  <si>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</si>
  <si>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</si>
  <si>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</si>
  <si>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</si>
  <si>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</si>
  <si>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</si>
  <si>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</si>
  <si>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</si>
  <si>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</si>
  <si>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</si>
  <si>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</si>
  <si>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</si>
  <si>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</si>
  <si>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</si>
  <si>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</si>
  <si>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</si>
  <si>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</si>
  <si>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</si>
  <si>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</si>
  <si>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</si>
  <si>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</si>
  <si>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</si>
  <si>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</si>
  <si>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</si>
  <si>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</si>
  <si>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</si>
  <si>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</si>
  <si>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</si>
  <si>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</si>
  <si>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</si>
  <si>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</si>
  <si>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</si>
  <si>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</si>
  <si>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</si>
  <si>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</si>
  <si>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</si>
  <si>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</si>
  <si>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</si>
  <si>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</si>
  <si>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</si>
  <si>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</si>
  <si>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</si>
  <si>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</si>
  <si>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</si>
  <si>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</si>
  <si>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</si>
  <si>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</si>
  <si>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</si>
  <si>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</si>
  <si>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</si>
  <si>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</si>
  <si>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</si>
  <si>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</si>
  <si>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</si>
  <si>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</si>
  <si>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</si>
  <si>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</si>
  <si>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</si>
  <si>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</si>
  <si>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</si>
  <si>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</si>
  <si>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</si>
  <si>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</si>
  <si>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</si>
  <si>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</si>
  <si>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</si>
  <si>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</si>
  <si>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</si>
  <si>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</si>
  <si>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</si>
  <si>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</si>
  <si>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</si>
  <si>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</si>
  <si>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</si>
  <si>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</si>
  <si>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</si>
  <si>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</si>
  <si>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</si>
  <si>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</si>
  <si>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</si>
  <si>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</si>
  <si>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</si>
  <si>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</si>
  <si>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</si>
  <si>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</si>
  <si>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</si>
  <si>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</si>
  <si>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</si>
  <si>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</si>
  <si>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</si>
  <si>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</si>
  <si>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</si>
  <si>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</si>
  <si>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</si>
  <si>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</si>
  <si>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</si>
  <si>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</si>
  <si>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</si>
  <si>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</si>
  <si>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</si>
  <si>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</si>
  <si>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</si>
  <si>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</si>
  <si>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</si>
  <si>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</si>
  <si>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</si>
  <si>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</si>
  <si>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</si>
  <si>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</si>
  <si>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</si>
  <si>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</si>
  <si>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</si>
  <si>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</si>
  <si>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</si>
  <si>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</si>
  <si>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</si>
  <si>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</si>
  <si>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</si>
  <si>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</si>
  <si>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</si>
  <si>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</si>
  <si>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</si>
  <si>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</si>
  <si>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</si>
  <si>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</si>
  <si>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</si>
  <si>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</si>
  <si>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</si>
  <si>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</si>
  <si>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</si>
  <si>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</si>
  <si>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</si>
  <si>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</si>
  <si>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</si>
  <si>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</si>
  <si>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</si>
  <si>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</si>
  <si>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</si>
  <si>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</si>
  <si>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</si>
  <si>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</si>
  <si>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</si>
  <si>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</si>
  <si>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</si>
  <si>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</si>
  <si>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</si>
  <si>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</si>
  <si>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</si>
  <si>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</si>
  <si>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</si>
  <si>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</si>
  <si>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</si>
  <si>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</si>
  <si>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</si>
  <si>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</si>
  <si>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</si>
  <si>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</si>
  <si>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</si>
  <si>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</si>
  <si>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</si>
  <si>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</si>
  <si>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</si>
  <si>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</si>
  <si>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</si>
  <si>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</si>
  <si>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</si>
  <si>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</si>
  <si>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</si>
  <si>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</si>
  <si>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</si>
  <si>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</si>
  <si>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</si>
  <si>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</si>
  <si>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</si>
  <si>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</si>
  <si>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</si>
  <si>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</si>
  <si>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</si>
  <si>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</si>
  <si>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</si>
  <si>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</si>
  <si>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</si>
  <si>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</si>
  <si>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</si>
  <si>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</si>
  <si>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</si>
  <si>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</si>
  <si>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</si>
  <si>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</si>
  <si>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</si>
  <si>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</si>
  <si>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</si>
  <si>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</si>
  <si>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</si>
  <si>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</si>
  <si>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</si>
  <si>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</si>
  <si>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</si>
  <si>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</si>
  <si>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</si>
  <si>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</si>
  <si>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</si>
  <si>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</si>
  <si>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</si>
  <si>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</si>
  <si>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</si>
  <si>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</si>
  <si>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</si>
  <si>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</si>
  <si>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</si>
  <si>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</si>
  <si>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</si>
  <si>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</si>
  <si>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</si>
  <si>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</si>
  <si>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</si>
  <si>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</si>
  <si>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</si>
  <si>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</si>
  <si>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</si>
  <si>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</si>
  <si>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</si>
  <si>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</si>
  <si>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</si>
  <si>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</si>
  <si>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</si>
  <si>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</si>
  <si>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</si>
  <si>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</si>
  <si>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</si>
  <si>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</si>
  <si>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</si>
  <si>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</si>
  <si>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</si>
  <si>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</si>
  <si>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</si>
  <si>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</si>
  <si>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</si>
  <si>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</si>
  <si>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</si>
  <si>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</si>
  <si>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</si>
  <si>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</si>
  <si>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</si>
  <si>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</si>
  <si>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</si>
  <si>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</si>
  <si>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</si>
  <si>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</si>
  <si>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</si>
  <si>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</si>
  <si>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</si>
  <si>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</si>
  <si>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</si>
  <si>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</si>
  <si>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</si>
  <si>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</si>
  <si>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</si>
  <si>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</si>
  <si>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</si>
  <si>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</si>
  <si>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</si>
  <si>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</si>
  <si>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</si>
  <si>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</si>
  <si>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</si>
  <si>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</si>
  <si>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</si>
  <si>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</si>
  <si>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</si>
  <si>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</si>
  <si>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</si>
  <si>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</si>
  <si>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</si>
  <si>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</si>
  <si>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</si>
  <si>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</si>
  <si>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</si>
  <si>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</si>
  <si>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</si>
  <si>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</si>
  <si>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</si>
  <si>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</si>
  <si>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</si>
  <si>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</si>
  <si>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</si>
  <si>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</si>
  <si>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</si>
  <si>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</si>
  <si>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</si>
  <si>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</si>
  <si>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</si>
  <si>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</si>
  <si>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</si>
  <si>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</si>
  <si>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</si>
  <si>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</si>
  <si>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</si>
  <si>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</si>
  <si>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</si>
  <si>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</si>
  <si>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</si>
  <si>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</si>
  <si>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</si>
  <si>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</si>
  <si>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</si>
  <si>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</si>
  <si>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</si>
  <si>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</si>
  <si>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</si>
  <si>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</si>
  <si>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</si>
  <si>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</si>
  <si>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</si>
  <si>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</si>
  <si>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</si>
  <si>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</si>
  <si>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</si>
  <si>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</si>
  <si>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</si>
  <si>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</si>
  <si>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</si>
  <si>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</si>
  <si>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</si>
  <si>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</si>
  <si>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</si>
  <si>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</si>
  <si>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</si>
  <si>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</si>
  <si>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</si>
  <si>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</si>
  <si>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</si>
  <si>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</si>
  <si>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</si>
  <si>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</si>
  <si>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</si>
  <si>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</si>
  <si>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</si>
  <si>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</si>
  <si>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</si>
  <si>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</si>
  <si>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</si>
  <si>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</si>
  <si>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</si>
  <si>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</si>
  <si>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</si>
  <si>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</si>
  <si>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</si>
  <si>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</si>
  <si>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</si>
  <si>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</si>
  <si>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</si>
  <si>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</si>
  <si>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</si>
  <si>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</si>
  <si>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</si>
  <si>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</si>
  <si>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</si>
  <si>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</si>
  <si>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</si>
  <si>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</si>
  <si>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</si>
  <si>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</si>
  <si>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</si>
  <si>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</si>
  <si>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</si>
  <si>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</si>
  <si>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</si>
  <si>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</si>
  <si>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</si>
  <si>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</si>
  <si>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</si>
  <si>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</si>
  <si>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</si>
  <si>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</si>
  <si>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</si>
  <si>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</si>
  <si>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</si>
  <si>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</si>
  <si>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</si>
  <si>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</si>
  <si>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</si>
  <si>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</si>
  <si>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</si>
  <si>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</si>
  <si>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</si>
  <si>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</si>
  <si>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</si>
  <si>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</si>
  <si>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</si>
  <si>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</si>
  <si>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</si>
  <si>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</si>
  <si>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</si>
  <si>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</si>
  <si>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</si>
  <si>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</si>
  <si>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</si>
  <si>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</si>
  <si>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</si>
  <si>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</si>
  <si>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</si>
  <si>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</si>
  <si>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</si>
  <si>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</si>
  <si>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</si>
  <si>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</si>
  <si>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</si>
  <si>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</si>
  <si>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</si>
  <si>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</si>
  <si>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</si>
  <si>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</si>
  <si>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</si>
  <si>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</si>
  <si>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</si>
  <si>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</si>
  <si>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</si>
  <si>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</si>
  <si>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</si>
  <si>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</si>
  <si>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</si>
  <si>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</si>
  <si>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</si>
  <si>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</si>
  <si>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</si>
  <si>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</si>
  <si>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</si>
  <si>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</si>
  <si>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</si>
  <si>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</si>
  <si>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</si>
  <si>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</si>
  <si>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</si>
  <si>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</si>
  <si>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</si>
  <si>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</si>
  <si>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</si>
  <si>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</si>
  <si>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</si>
  <si>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</si>
  <si>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</si>
  <si>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</si>
  <si>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</si>
  <si>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</si>
  <si>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</si>
  <si>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</si>
  <si>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</si>
  <si>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</si>
  <si>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</si>
  <si>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</si>
  <si>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</si>
  <si>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</si>
  <si>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</si>
  <si>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</si>
  <si>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</si>
  <si>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</si>
  <si>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</si>
  <si>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</si>
  <si>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</si>
  <si>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</si>
  <si>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</si>
  <si>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</si>
  <si>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</si>
  <si>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</si>
  <si>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</si>
  <si>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</si>
  <si>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</si>
  <si>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</si>
  <si>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</si>
  <si>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</si>
  <si>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</si>
  <si>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</si>
  <si>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</si>
  <si>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</si>
  <si>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</si>
  <si>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</si>
  <si>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</si>
  <si>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</si>
  <si>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</si>
  <si>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</si>
  <si>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</si>
  <si>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</si>
  <si>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</si>
  <si>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</si>
  <si>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</si>
  <si>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</si>
  <si>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</si>
  <si>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</si>
  <si>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</si>
  <si>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</si>
  <si>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</si>
  <si>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</si>
  <si>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</si>
  <si>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</si>
  <si>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</si>
  <si>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</si>
  <si>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</si>
  <si>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</si>
  <si>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</si>
  <si>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</si>
  <si>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</si>
  <si>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</si>
  <si>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</si>
  <si>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</si>
  <si>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</si>
  <si>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</si>
  <si>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</si>
  <si>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</si>
  <si>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</si>
  <si>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</si>
  <si>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</si>
  <si>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</si>
  <si>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</si>
  <si>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</si>
  <si>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</si>
  <si>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</si>
  <si>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</si>
  <si>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</si>
  <si>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</si>
  <si>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</si>
  <si>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</si>
  <si>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</si>
  <si>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</si>
  <si>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</si>
  <si>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</si>
  <si>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</si>
  <si>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</si>
  <si>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</si>
  <si>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</si>
  <si>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</si>
  <si>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</si>
  <si>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</si>
  <si>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</si>
  <si>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</si>
  <si>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</si>
  <si>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</si>
  <si>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</si>
  <si>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</si>
  <si>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</si>
  <si>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</si>
  <si>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</si>
  <si>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</si>
  <si>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</si>
  <si>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</si>
  <si>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</si>
  <si>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</si>
  <si>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</si>
  <si>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</si>
  <si>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</si>
  <si>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</si>
  <si>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</si>
  <si>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</si>
  <si>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</si>
  <si>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</si>
  <si>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</si>
  <si>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</si>
  <si>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</si>
  <si>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</si>
  <si>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</si>
  <si>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</si>
  <si>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</si>
  <si>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</si>
  <si>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</si>
  <si>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</si>
  <si>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</si>
  <si>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</si>
  <si>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</si>
  <si>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</si>
  <si>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</si>
  <si>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</si>
  <si>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</si>
  <si>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</si>
  <si>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</si>
  <si>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</si>
  <si>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</si>
  <si>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</si>
  <si>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</si>
  <si>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</si>
  <si>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</si>
  <si>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</si>
  <si>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</si>
  <si>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</si>
  <si>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</si>
  <si>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</si>
  <si>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</si>
  <si>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</si>
  <si>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</si>
  <si>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</si>
  <si>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</si>
  <si>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</si>
  <si>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</si>
  <si>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</si>
  <si>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</si>
  <si>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</si>
  <si>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</si>
  <si>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</si>
  <si>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</si>
  <si>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</si>
  <si>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</si>
  <si>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</si>
  <si>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</si>
  <si>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</si>
  <si>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</si>
  <si>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</si>
  <si>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</si>
  <si>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</si>
  <si>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</si>
  <si>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</si>
  <si>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</si>
  <si>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</si>
  <si>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</si>
  <si>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</si>
  <si>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</si>
  <si>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</si>
  <si>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</si>
  <si>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</si>
  <si>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</si>
  <si>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</si>
  <si>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</si>
  <si>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</si>
  <si>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</si>
  <si>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</si>
  <si>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</si>
  <si>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</si>
  <si>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</si>
  <si>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</si>
  <si>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</si>
  <si>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</si>
  <si>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</si>
  <si>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</si>
  <si>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</si>
  <si>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</si>
  <si>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</si>
  <si>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</si>
  <si>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</si>
  <si>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</si>
  <si>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</si>
  <si>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</si>
  <si>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</si>
  <si>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</si>
  <si>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</si>
  <si>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</si>
  <si>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</si>
  <si>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</si>
  <si>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</si>
  <si>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</si>
  <si>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</si>
  <si>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</si>
  <si>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</si>
  <si>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</si>
  <si>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</si>
  <si>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</si>
  <si>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</si>
  <si>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</si>
  <si>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</si>
  <si>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</si>
  <si>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</si>
  <si>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</si>
  <si>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</si>
  <si>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</si>
  <si>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</si>
  <si>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</si>
  <si>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</si>
  <si>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</si>
  <si>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</si>
  <si>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</si>
  <si>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</si>
  <si>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</si>
  <si>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</si>
  <si>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</si>
  <si>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</si>
  <si>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</si>
  <si>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</si>
  <si>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</si>
  <si>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</si>
  <si>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</si>
  <si>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</si>
  <si>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</si>
  <si>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</si>
  <si>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</si>
  <si>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</si>
  <si>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</si>
  <si>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</si>
  <si>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</si>
  <si>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</si>
  <si>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</si>
  <si>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</si>
  <si>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</si>
  <si>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</si>
  <si>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</si>
  <si>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</si>
  <si>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</si>
  <si>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</si>
  <si>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</si>
  <si>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</si>
  <si>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</si>
  <si>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</si>
  <si>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</si>
  <si>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</si>
  <si>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</si>
  <si>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</si>
  <si>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</si>
  <si>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</si>
  <si>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</si>
  <si>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</si>
  <si>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</si>
  <si>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</si>
  <si>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</si>
  <si>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</si>
  <si>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</si>
  <si>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</si>
  <si>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</si>
  <si>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</si>
  <si>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</si>
  <si>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</si>
  <si>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</si>
  <si>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</si>
  <si>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</si>
  <si>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</si>
  <si>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</si>
  <si>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</si>
  <si>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</si>
  <si>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</si>
  <si>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</si>
  <si>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</si>
  <si>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</si>
  <si>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</si>
  <si>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</si>
  <si>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</si>
  <si>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</si>
  <si>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</si>
  <si>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</si>
  <si>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</si>
  <si>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</si>
  <si>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</si>
  <si>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</si>
  <si>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</si>
  <si>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</si>
  <si>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</si>
  <si>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</si>
  <si>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</si>
  <si>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</si>
  <si>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</si>
  <si>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</si>
  <si>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</si>
  <si>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</si>
  <si>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</si>
  <si>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</si>
  <si>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</si>
  <si>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</si>
  <si>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</si>
  <si>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</si>
  <si>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</si>
  <si>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</si>
  <si>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</si>
  <si>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</si>
  <si>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</si>
  <si>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</si>
  <si>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</si>
  <si>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</si>
  <si>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</si>
  <si>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</si>
  <si>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</si>
  <si>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</si>
  <si>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</si>
  <si>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</si>
  <si>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</si>
  <si>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</si>
  <si>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</si>
  <si>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</si>
  <si>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</si>
  <si>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</si>
  <si>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</si>
  <si>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</si>
  <si>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</si>
  <si>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</si>
  <si>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</si>
  <si>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</si>
  <si>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</si>
  <si>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</si>
  <si>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</si>
  <si>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</si>
  <si>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</si>
  <si>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</si>
  <si>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</si>
  <si>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</si>
  <si>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</si>
  <si>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</si>
  <si>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</si>
  <si>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</si>
  <si>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</si>
  <si>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</si>
  <si>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</si>
  <si>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</si>
  <si>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</si>
  <si>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</si>
  <si>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</si>
  <si>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</si>
  <si>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</si>
  <si>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</si>
  <si>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</si>
  <si>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</si>
  <si>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</si>
  <si>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</si>
  <si>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</si>
  <si>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</si>
  <si>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</si>
  <si>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</si>
  <si>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</si>
  <si>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</si>
  <si>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</si>
  <si>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</si>
  <si>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</si>
  <si>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</si>
  <si>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</si>
  <si>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</si>
  <si>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</si>
  <si>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</si>
  <si>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</si>
  <si>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</si>
  <si>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</si>
  <si>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</si>
  <si>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</si>
  <si>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</si>
  <si>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</si>
  <si>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</si>
  <si>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</si>
  <si>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</si>
  <si>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</si>
  <si>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</si>
  <si>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</si>
  <si>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</si>
  <si>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</si>
  <si>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</si>
  <si>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</si>
  <si>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</si>
  <si>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</si>
  <si>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</si>
  <si>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</si>
  <si>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</si>
  <si>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</si>
  <si>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</si>
  <si>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</si>
  <si>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</si>
  <si>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</si>
  <si>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</si>
  <si>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</si>
  <si>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</si>
  <si>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</si>
  <si>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</si>
  <si>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</si>
  <si>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</si>
  <si>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</si>
  <si>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</si>
  <si>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</si>
  <si>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</si>
  <si>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</si>
  <si>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</si>
  <si>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</si>
  <si>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</si>
  <si>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</si>
  <si>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</si>
  <si>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</si>
  <si>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</si>
  <si>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</si>
  <si>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</si>
  <si>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</si>
  <si>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</si>
  <si>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</si>
  <si>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</si>
  <si>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</si>
  <si>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</si>
  <si>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</si>
  <si>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</si>
  <si>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</si>
  <si>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</si>
  <si>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</si>
  <si>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</si>
  <si>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</si>
  <si>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</si>
  <si>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</si>
  <si>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</si>
  <si>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</si>
  <si>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</si>
  <si>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</si>
  <si>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</si>
  <si>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</si>
  <si>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</si>
  <si>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</si>
  <si>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</si>
  <si>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</si>
  <si>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</si>
  <si>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</si>
  <si>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</si>
  <si>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</si>
  <si>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</si>
  <si>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</si>
  <si>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</si>
  <si>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</si>
  <si>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</si>
  <si>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</si>
  <si>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</si>
  <si>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</si>
  <si>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</si>
  <si>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</si>
  <si>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</si>
  <si>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</si>
  <si>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</si>
  <si>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</si>
  <si>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</si>
  <si>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</si>
  <si>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</si>
  <si>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</si>
  <si>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</si>
  <si>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</si>
  <si>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</si>
  <si>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</si>
  <si>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</si>
  <si>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</si>
  <si>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</si>
  <si>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</si>
  <si>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</si>
  <si>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</si>
  <si>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</si>
  <si>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</si>
  <si>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</si>
  <si>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</si>
  <si>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</si>
  <si>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</si>
  <si>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</si>
  <si>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</si>
  <si>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</si>
  <si>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</si>
  <si>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</si>
  <si>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</si>
  <si>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</si>
  <si>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</si>
  <si>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</si>
  <si>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</si>
  <si>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</si>
  <si>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</si>
  <si>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</si>
  <si>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</si>
  <si>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</si>
  <si>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</si>
  <si>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</si>
  <si>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</si>
  <si>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</si>
  <si>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</si>
  <si>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</si>
  <si>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</si>
  <si>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</si>
  <si>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</si>
  <si>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</si>
  <si>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</si>
  <si>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</si>
  <si>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</si>
  <si>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</si>
  <si>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</si>
  <si>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</si>
  <si>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</si>
  <si>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</si>
  <si>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</si>
  <si>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</si>
  <si>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</si>
  <si>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</si>
  <si>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</si>
  <si>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</si>
  <si>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</si>
  <si>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</si>
  <si>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</si>
  <si>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</si>
  <si>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</si>
  <si>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</si>
  <si>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</si>
  <si>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</si>
  <si>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</si>
  <si>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</si>
  <si>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</si>
  <si>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</si>
  <si>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</si>
  <si>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</si>
  <si>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</si>
  <si>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</si>
  <si>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</si>
  <si>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</si>
  <si>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</si>
  <si>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</si>
  <si>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</si>
  <si>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</si>
  <si>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</si>
  <si>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</si>
  <si>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</si>
  <si>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</si>
  <si>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</si>
  <si>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</si>
  <si>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</si>
  <si>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</si>
  <si>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</si>
  <si>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</si>
  <si>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</si>
  <si>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</si>
  <si>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</si>
  <si>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</si>
  <si>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</si>
  <si>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</si>
  <si>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</si>
  <si>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</si>
  <si>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</si>
  <si>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</si>
  <si>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</si>
  <si>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</si>
  <si>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</si>
  <si>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</si>
  <si>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</si>
  <si>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</si>
  <si>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</si>
  <si>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</si>
  <si>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</si>
  <si>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</si>
  <si>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</si>
  <si>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</si>
  <si>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</si>
  <si>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</si>
  <si>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</si>
  <si>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</si>
  <si>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</si>
  <si>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</si>
  <si>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</si>
  <si>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</si>
  <si>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</si>
  <si>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</si>
  <si>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</si>
  <si>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</si>
  <si>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</si>
  <si>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</si>
  <si>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</si>
  <si>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</si>
  <si>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</si>
  <si>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</si>
  <si>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</si>
  <si>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</si>
  <si>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</si>
  <si>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</si>
  <si>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</si>
  <si>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</si>
  <si>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</si>
  <si>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</si>
  <si>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</si>
  <si>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</si>
  <si>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</si>
  <si>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</si>
  <si>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</si>
  <si>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</si>
  <si>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</si>
  <si>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</si>
  <si>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</si>
  <si>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</si>
  <si>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</si>
  <si>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</si>
  <si>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</si>
  <si>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</si>
  <si>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</si>
  <si>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</si>
  <si>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</si>
  <si>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</si>
  <si>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</si>
  <si>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</si>
  <si>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</si>
  <si>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</si>
  <si>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</si>
  <si>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</si>
  <si>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</si>
  <si>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</si>
  <si>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</si>
  <si>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</si>
  <si>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</si>
  <si>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</si>
  <si>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</si>
  <si>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</si>
  <si>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</si>
  <si>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</si>
  <si>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</si>
  <si>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</si>
  <si>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</si>
  <si>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</si>
  <si>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</si>
  <si>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</si>
  <si>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</si>
  <si>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</si>
  <si>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</si>
  <si>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</si>
  <si>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</si>
  <si>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</si>
  <si>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</si>
  <si>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</si>
  <si>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</si>
  <si>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</si>
  <si>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</si>
  <si>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</si>
  <si>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</si>
  <si>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</si>
  <si>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</si>
  <si>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</si>
  <si>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</si>
  <si>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</si>
  <si>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</si>
  <si>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</si>
  <si>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</si>
  <si>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</si>
  <si>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</si>
  <si>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</si>
  <si>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</si>
  <si>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</si>
  <si>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</si>
  <si>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</si>
  <si>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</si>
  <si>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</si>
  <si>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</si>
  <si>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</si>
  <si>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</si>
  <si>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</si>
  <si>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</si>
  <si>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</si>
  <si>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</si>
  <si>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</si>
  <si>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</si>
  <si>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</si>
  <si>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</si>
  <si>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</si>
  <si>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</si>
  <si>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</si>
  <si>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</si>
  <si>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</si>
  <si>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</si>
  <si>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</si>
  <si>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</si>
  <si>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</si>
  <si>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</si>
  <si>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</si>
  <si>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</si>
  <si>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</si>
  <si>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</si>
  <si>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</si>
  <si>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</si>
  <si>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</si>
  <si>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</si>
  <si>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</si>
  <si>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</si>
  <si>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</si>
  <si>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</si>
  <si>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</si>
  <si>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</si>
  <si>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</si>
  <si>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</si>
  <si>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</si>
  <si>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</si>
  <si>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</si>
  <si>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</si>
  <si>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</si>
  <si>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</si>
  <si>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</si>
  <si>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</si>
  <si>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</si>
  <si>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</si>
  <si>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</si>
  <si>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</si>
  <si>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</si>
  <si>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</si>
  <si>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</si>
  <si>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</si>
  <si>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</si>
  <si>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</si>
  <si>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</si>
  <si>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</si>
  <si>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</si>
  <si>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</si>
  <si>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</si>
  <si>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</si>
  <si>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</si>
  <si>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</si>
  <si>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</si>
  <si>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</si>
  <si>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</si>
  <si>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</si>
  <si>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</si>
  <si>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</si>
  <si>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</si>
  <si>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</si>
  <si>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</si>
  <si>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</si>
  <si>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</si>
  <si>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</si>
  <si>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</si>
  <si>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</si>
  <si>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</si>
  <si>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</si>
  <si>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</si>
  <si>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</si>
  <si>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</si>
  <si>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</si>
  <si>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</si>
  <si>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</si>
  <si>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</si>
  <si>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</si>
  <si>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</si>
  <si>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</si>
  <si>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</si>
  <si>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</si>
  <si>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</si>
  <si>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</si>
  <si>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</si>
  <si>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</si>
  <si>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</si>
  <si>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</si>
  <si>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</si>
  <si>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</si>
  <si>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</si>
  <si>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</si>
  <si>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</si>
  <si>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</si>
  <si>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</si>
  <si>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</si>
  <si>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</si>
  <si>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</si>
  <si>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</si>
  <si>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</si>
  <si>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</si>
  <si>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</si>
  <si>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</si>
  <si>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</si>
  <si>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</si>
  <si>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</si>
  <si>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</si>
  <si>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</si>
  <si>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</si>
  <si>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</si>
  <si>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</si>
  <si>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</si>
  <si>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</si>
  <si>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</si>
  <si>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</si>
  <si>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</si>
  <si>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</si>
  <si>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</si>
  <si>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</si>
  <si>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</si>
  <si>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</si>
  <si>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</si>
  <si>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</si>
  <si>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</si>
  <si>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</si>
  <si>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</si>
  <si>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</si>
  <si>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</si>
  <si>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</si>
  <si>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</si>
  <si>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</si>
  <si>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</si>
  <si>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</si>
  <si>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</si>
  <si>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</si>
  <si>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</si>
  <si>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</si>
  <si>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</si>
  <si>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</si>
  <si>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</si>
  <si>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</si>
  <si>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</si>
  <si>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</si>
  <si>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</si>
  <si>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</si>
  <si>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</si>
  <si>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</si>
  <si>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</si>
  <si>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</si>
  <si>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</si>
  <si>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</si>
  <si>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</si>
  <si>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</si>
  <si>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</si>
  <si>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</si>
  <si>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</si>
  <si>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</si>
  <si>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</si>
  <si>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</si>
  <si>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</si>
  <si>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</si>
  <si>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</si>
  <si>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</si>
  <si>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</si>
  <si>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</si>
  <si>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</si>
  <si>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</si>
  <si>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</si>
  <si>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</si>
  <si>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</si>
  <si>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</si>
  <si>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</si>
  <si>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</si>
  <si>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</si>
  <si>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</si>
  <si>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</si>
  <si>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</si>
  <si>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</si>
  <si>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</si>
  <si>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</si>
  <si>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</si>
  <si>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</si>
  <si>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</si>
  <si>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</si>
  <si>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</si>
  <si>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</si>
  <si>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</si>
  <si>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</si>
  <si>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</si>
  <si>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</si>
  <si>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</si>
  <si>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</si>
  <si>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</si>
  <si>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</si>
  <si>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</si>
  <si>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</si>
  <si>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</si>
  <si>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</si>
  <si>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</si>
  <si>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</si>
  <si>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</si>
  <si>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</si>
  <si>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</si>
  <si>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</si>
  <si>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</si>
  <si>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</si>
  <si>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</si>
  <si>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</si>
  <si>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</si>
  <si>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</si>
  <si>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</si>
  <si>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</si>
  <si>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</si>
  <si>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</si>
  <si>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</si>
  <si>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</si>
  <si>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</si>
  <si>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</si>
  <si>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</si>
  <si>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</si>
  <si>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</si>
  <si>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</si>
  <si>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</si>
  <si>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</si>
  <si>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</si>
  <si>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</si>
  <si>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</si>
  <si>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</si>
  <si>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</si>
  <si>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</si>
  <si>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</si>
  <si>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</si>
  <si>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</si>
  <si>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</si>
  <si>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</si>
  <si>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</si>
  <si>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</si>
  <si>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</si>
  <si>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</si>
  <si>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</si>
  <si>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</si>
  <si>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</si>
  <si>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</si>
  <si>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</si>
  <si>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</si>
  <si>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</si>
  <si>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</si>
  <si>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</si>
  <si>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</si>
  <si>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</si>
  <si>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</si>
  <si>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</si>
  <si>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</si>
  <si>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</si>
  <si>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</si>
  <si>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</si>
  <si>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</si>
  <si>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</si>
  <si>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</si>
  <si>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</si>
  <si>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</si>
  <si>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</si>
  <si>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</si>
  <si>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</si>
  <si>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</si>
  <si>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</si>
  <si>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</si>
  <si>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</si>
  <si>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</si>
  <si>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</si>
  <si>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</si>
  <si>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</si>
  <si>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</si>
  <si>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</si>
  <si>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</si>
  <si>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</si>
  <si>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</si>
  <si>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</si>
  <si>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</si>
  <si>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</si>
  <si>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</si>
  <si>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</si>
  <si>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</si>
  <si>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</si>
  <si>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</si>
  <si>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</si>
  <si>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</si>
  <si>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</si>
  <si>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</si>
  <si>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</si>
  <si>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</si>
  <si>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</si>
  <si>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</si>
  <si>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</si>
  <si>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</si>
  <si>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</si>
  <si>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</si>
  <si>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</si>
  <si>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</si>
  <si>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</si>
  <si>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</si>
  <si>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</si>
  <si>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</si>
  <si>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</si>
  <si>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</si>
  <si>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</si>
  <si>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</si>
  <si>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</si>
  <si>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</si>
  <si>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</si>
  <si>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</si>
  <si>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</si>
  <si>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</si>
  <si>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</si>
  <si>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</si>
  <si>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</si>
  <si>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</si>
  <si>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</si>
  <si>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</si>
  <si>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</si>
  <si>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</si>
  <si>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</si>
  <si>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</si>
  <si>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</si>
  <si>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</si>
  <si>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</si>
  <si>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</si>
  <si>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</si>
  <si>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</si>
  <si>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</si>
  <si>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</si>
  <si>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</si>
  <si>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</si>
  <si>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</si>
  <si>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</si>
  <si>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</si>
  <si>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</si>
  <si>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</si>
  <si>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</si>
  <si>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</si>
  <si>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</si>
  <si>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</si>
  <si>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</si>
  <si>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</si>
  <si>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</si>
  <si>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</si>
  <si>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</si>
  <si>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</si>
  <si>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</si>
  <si>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</si>
  <si>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</si>
  <si>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</si>
  <si>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</si>
  <si>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</si>
  <si>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</si>
  <si>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</si>
  <si>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</si>
  <si>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</si>
  <si>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</si>
  <si>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</si>
  <si>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</si>
  <si>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</si>
  <si>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</si>
  <si>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</si>
  <si>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</si>
  <si>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</si>
  <si>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</si>
  <si>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</si>
  <si>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</si>
  <si>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</si>
  <si>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</si>
  <si>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</si>
  <si>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</si>
  <si>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</si>
  <si>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</si>
  <si>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</si>
  <si>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</si>
  <si>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</si>
  <si>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</si>
  <si>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</si>
  <si>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</si>
  <si>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</si>
  <si>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</si>
  <si>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</si>
  <si>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</si>
  <si>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</si>
  <si>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</si>
  <si>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</si>
  <si>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</si>
  <si>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</si>
  <si>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</si>
  <si>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</si>
  <si>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</si>
  <si>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</si>
  <si>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</si>
  <si>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</si>
  <si>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</si>
  <si>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</si>
  <si>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</si>
  <si>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</si>
  <si>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</si>
  <si>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</si>
  <si>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</si>
  <si>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</si>
  <si>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</si>
  <si>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</si>
  <si>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</si>
  <si>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</si>
  <si>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</si>
  <si>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</si>
  <si>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</si>
  <si>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</si>
  <si>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</si>
  <si>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</si>
  <si>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</si>
  <si>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</si>
  <si>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</si>
  <si>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</si>
  <si>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</si>
  <si>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</si>
  <si>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</si>
  <si>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</si>
  <si>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</si>
  <si>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</si>
  <si>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</si>
  <si>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</si>
  <si>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</si>
  <si>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</si>
  <si>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</si>
  <si>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</si>
  <si>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</si>
  <si>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</si>
  <si>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</si>
  <si>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</si>
  <si>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</si>
  <si>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</si>
  <si>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</si>
  <si>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</si>
  <si>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</si>
  <si>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</si>
  <si>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</si>
  <si>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</si>
  <si>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</si>
  <si>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</si>
  <si>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</si>
  <si>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</si>
  <si>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</si>
  <si>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</si>
  <si>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</si>
  <si>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</si>
  <si>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</si>
  <si>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</si>
  <si>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</si>
  <si>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</si>
  <si>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</si>
  <si>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</si>
  <si>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</si>
  <si>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</si>
  <si>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</si>
  <si>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</si>
  <si>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</si>
  <si>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</si>
  <si>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</si>
  <si>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</si>
  <si>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</si>
  <si>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</si>
  <si>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</si>
  <si>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</si>
  <si>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</si>
  <si>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</si>
  <si>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</si>
  <si>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</si>
  <si>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</si>
  <si>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</si>
  <si>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</si>
  <si>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</si>
  <si>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</si>
  <si>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</si>
  <si>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</si>
  <si>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</si>
  <si>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</si>
  <si>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</si>
  <si>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</si>
  <si>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</si>
  <si>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</si>
  <si>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</si>
  <si>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</si>
  <si>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</si>
  <si>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</si>
  <si>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</si>
  <si>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</si>
  <si>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</si>
  <si>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</si>
  <si>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</si>
  <si>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</si>
  <si>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</si>
  <si>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</si>
  <si>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</si>
  <si>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</si>
  <si>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</si>
  <si>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</si>
  <si>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</si>
  <si>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</si>
  <si>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</si>
  <si>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</si>
  <si>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</si>
  <si>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</si>
  <si>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</si>
  <si>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</si>
  <si>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</si>
  <si>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</si>
  <si>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</si>
  <si>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</si>
  <si>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</si>
  <si>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</si>
  <si>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</si>
  <si>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</si>
  <si>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</si>
  <si>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</si>
  <si>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</si>
  <si>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</si>
  <si>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</si>
  <si>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</si>
  <si>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</si>
  <si>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</si>
  <si>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</si>
  <si>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</si>
  <si>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</si>
  <si>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</si>
  <si>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</si>
  <si>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</si>
  <si>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</si>
  <si>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</si>
  <si>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</si>
  <si>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</si>
  <si>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</si>
  <si>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</si>
  <si>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</si>
  <si>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</si>
  <si>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</si>
  <si>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</si>
  <si>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</si>
  <si>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</si>
  <si>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</si>
  <si>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</si>
  <si>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</si>
  <si>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</si>
  <si>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</si>
  <si>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</si>
  <si>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</si>
  <si>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</si>
  <si>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</si>
  <si>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</si>
  <si>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</si>
  <si>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</si>
  <si>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</si>
  <si>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</si>
  <si>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</si>
  <si>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</si>
  <si>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</si>
  <si>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</si>
  <si>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</si>
  <si>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</si>
  <si>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</si>
  <si>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</si>
  <si>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</si>
  <si>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</si>
  <si>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</si>
  <si>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</si>
  <si>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</si>
  <si>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</si>
  <si>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</si>
  <si>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</si>
  <si>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</si>
  <si>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</si>
  <si>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</si>
  <si>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</si>
  <si>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</si>
  <si>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</si>
  <si>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</si>
  <si>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</si>
  <si>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</si>
  <si>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</si>
  <si>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</si>
  <si>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</si>
  <si>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</si>
  <si>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</si>
  <si>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</si>
  <si>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</si>
  <si>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</si>
  <si>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</si>
  <si>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</si>
  <si>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</si>
  <si>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</si>
  <si>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</si>
  <si>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</si>
  <si>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</si>
  <si>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</si>
  <si>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</si>
  <si>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</si>
  <si>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</si>
  <si>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</si>
  <si>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</si>
  <si>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</si>
  <si>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</si>
  <si>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</si>
  <si>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</si>
  <si>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</si>
  <si>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</si>
  <si>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</si>
  <si>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</si>
  <si>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</si>
  <si>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</si>
  <si>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</si>
  <si>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</si>
  <si>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</si>
  <si>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</si>
  <si>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</si>
  <si>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</si>
  <si>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</si>
  <si>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</si>
  <si>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</si>
  <si>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</si>
  <si>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</si>
  <si>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</si>
  <si>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</si>
  <si>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</si>
  <si>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</si>
  <si>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</si>
  <si>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</si>
  <si>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</si>
  <si>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</si>
  <si>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</si>
  <si>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</si>
  <si>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</si>
  <si>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</si>
  <si>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</si>
  <si>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</si>
  <si>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</si>
  <si>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</si>
  <si>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</si>
  <si>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</si>
  <si>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</si>
  <si>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</si>
  <si>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</si>
  <si>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</si>
  <si>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</si>
  <si>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</si>
  <si>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</si>
  <si>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</si>
  <si>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</si>
  <si>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</si>
  <si>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</si>
  <si>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</si>
  <si>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</si>
  <si>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</si>
  <si>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</si>
  <si>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</si>
  <si>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</si>
  <si>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</si>
  <si>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</si>
  <si>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</si>
  <si>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</si>
  <si>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</si>
  <si>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</si>
  <si>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</si>
  <si>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</si>
  <si>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</si>
  <si>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</si>
  <si>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</si>
  <si>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</si>
  <si>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</si>
  <si>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</si>
  <si>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</si>
  <si>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</si>
  <si>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</si>
  <si>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</si>
  <si>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</si>
  <si>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</si>
  <si>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</si>
  <si>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</si>
  <si>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</si>
  <si>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</si>
  <si>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</si>
  <si>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</si>
  <si>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</si>
  <si>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</si>
  <si>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</si>
  <si>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</si>
  <si>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</si>
  <si>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</si>
  <si>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</si>
  <si>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</si>
  <si>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</si>
  <si>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</si>
  <si>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</si>
  <si>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</si>
  <si>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</si>
  <si>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</si>
  <si>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</si>
  <si>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</si>
  <si>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</si>
  <si>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</si>
  <si>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</si>
  <si>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</si>
  <si>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</si>
  <si>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</si>
  <si>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</si>
  <si>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</si>
  <si>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</si>
  <si>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</si>
  <si>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</si>
  <si>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</si>
  <si>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</si>
  <si>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</si>
  <si>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</si>
  <si>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</si>
  <si>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</si>
  <si>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</si>
  <si>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</si>
  <si>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</si>
  <si>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</si>
  <si>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</si>
  <si>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</si>
  <si>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</si>
  <si>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</si>
  <si>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</si>
  <si>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</si>
  <si>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</si>
  <si>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</si>
  <si>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</si>
  <si>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</si>
  <si>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</si>
  <si>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</si>
  <si>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</si>
  <si>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</si>
  <si>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</si>
  <si>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</si>
  <si>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</si>
  <si>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</si>
  <si>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</si>
  <si>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</si>
  <si>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</si>
  <si>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</si>
  <si>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</si>
  <si>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</si>
  <si>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</si>
  <si>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</si>
  <si>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</si>
  <si>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</si>
  <si>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</si>
  <si>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</si>
  <si>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</si>
  <si>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</si>
  <si>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</si>
  <si>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</si>
  <si>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</si>
  <si>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</si>
  <si>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</si>
  <si>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</si>
  <si>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</si>
  <si>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</si>
  <si>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</si>
  <si>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</si>
  <si>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</si>
  <si>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</si>
  <si>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</si>
  <si>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</si>
  <si>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</si>
  <si>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</si>
  <si>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</si>
  <si>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</si>
  <si>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</si>
  <si>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</si>
  <si>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</si>
  <si>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</si>
  <si>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</si>
  <si>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</si>
  <si>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</si>
  <si>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</si>
  <si>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</si>
  <si>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</si>
  <si>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</si>
  <si>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</si>
  <si>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</si>
  <si>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</si>
  <si>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</si>
  <si>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</si>
  <si>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</si>
  <si>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</si>
  <si>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</si>
  <si>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</si>
  <si>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</si>
  <si>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</si>
  <si>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</si>
  <si>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</si>
  <si>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</si>
  <si>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</si>
  <si>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</si>
  <si>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</si>
  <si>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</si>
  <si>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</si>
  <si>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</si>
  <si>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</si>
  <si>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</si>
  <si>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</si>
  <si>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</si>
  <si>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</si>
  <si>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</si>
  <si>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</si>
  <si>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</si>
  <si>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</si>
  <si>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</si>
  <si>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</si>
  <si>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</si>
  <si>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</si>
  <si>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</si>
  <si>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</si>
  <si>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</si>
  <si>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</si>
  <si>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</si>
  <si>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</si>
  <si>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</si>
  <si>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</si>
  <si>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</si>
  <si>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</si>
  <si>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</si>
  <si>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</si>
  <si>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</si>
  <si>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</si>
  <si>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</si>
  <si>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</si>
  <si>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</si>
  <si>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</si>
  <si>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</si>
  <si>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</si>
  <si>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</si>
  <si>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</si>
  <si>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</si>
  <si>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</si>
  <si>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</si>
  <si>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</si>
  <si>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</si>
  <si>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</si>
  <si>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</si>
  <si>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</si>
  <si>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</si>
  <si>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</si>
  <si>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</si>
  <si>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</si>
  <si>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</si>
  <si>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</si>
  <si>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</si>
  <si>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</si>
  <si>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</si>
  <si>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</si>
  <si>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</si>
  <si>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</si>
  <si>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</si>
  <si>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</si>
  <si>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</si>
  <si>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</si>
  <si>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</si>
  <si>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</si>
  <si>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</si>
  <si>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</si>
  <si>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</si>
  <si>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</si>
  <si>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</si>
  <si>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</si>
  <si>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</si>
  <si>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</si>
  <si>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</si>
  <si>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</si>
  <si>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</si>
  <si>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</si>
  <si>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</si>
  <si>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</si>
  <si>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</si>
  <si>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</si>
  <si>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</si>
  <si>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</si>
  <si>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</si>
  <si>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</si>
  <si>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</si>
  <si>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</si>
  <si>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</si>
  <si>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</si>
  <si>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</si>
  <si>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</si>
  <si>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</si>
  <si>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</si>
  <si>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</si>
  <si>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</si>
  <si>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</si>
  <si>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</si>
  <si>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</si>
  <si>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</si>
  <si>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</si>
  <si>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</si>
  <si>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</si>
  <si>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</si>
  <si>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</si>
  <si>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</si>
  <si>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</si>
  <si>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</si>
  <si>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</si>
  <si>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</si>
  <si>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</si>
  <si>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</si>
  <si>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</si>
  <si>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</si>
  <si>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</si>
  <si>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</si>
  <si>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</si>
  <si>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</si>
  <si>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</si>
  <si>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</si>
  <si>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</si>
  <si>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</si>
  <si>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</si>
  <si>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</si>
  <si>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</si>
  <si>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</si>
  <si>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</si>
  <si>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</si>
  <si>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</si>
  <si>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</si>
  <si>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</si>
  <si>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</si>
  <si>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</si>
  <si>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</si>
  <si>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</si>
  <si>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</si>
  <si>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</si>
  <si>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</si>
  <si>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</si>
  <si>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</si>
  <si>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</si>
  <si>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</si>
  <si>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</si>
  <si>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</si>
  <si>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</si>
  <si>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</si>
  <si>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</si>
  <si>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</si>
  <si>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</si>
  <si>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</si>
  <si>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</si>
  <si>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</si>
  <si>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</si>
  <si>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</si>
  <si>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</si>
  <si>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</si>
  <si>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</si>
  <si>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</si>
  <si>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</si>
  <si>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</si>
  <si>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</si>
  <si>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</si>
  <si>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</si>
  <si>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</si>
  <si>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</si>
  <si>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</si>
  <si>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</si>
  <si>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</si>
  <si>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</si>
  <si>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</si>
  <si>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</si>
  <si>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</si>
  <si>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</si>
  <si>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</si>
  <si>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</si>
  <si>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</si>
  <si>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</si>
  <si>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</si>
  <si>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</si>
  <si>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</si>
  <si>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</si>
  <si>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</si>
  <si>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</si>
  <si>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</si>
  <si>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</si>
  <si>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</si>
  <si>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</si>
  <si>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</si>
  <si>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</si>
  <si>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</si>
  <si>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</si>
  <si>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</si>
  <si>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</si>
  <si>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</si>
  <si>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</si>
  <si>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</si>
  <si>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</si>
  <si>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</si>
  <si>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</si>
  <si>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</si>
  <si>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</si>
  <si>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</si>
  <si>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</si>
  <si>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</si>
  <si>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</si>
  <si>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</si>
  <si>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</si>
  <si>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</si>
  <si>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</si>
  <si>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</si>
  <si>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</si>
  <si>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</si>
  <si>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</si>
  <si>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</si>
  <si>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</si>
  <si>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</si>
  <si>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</si>
  <si>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</si>
  <si>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</si>
  <si>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</si>
  <si>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</si>
  <si>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</si>
  <si>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</si>
  <si>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</si>
  <si>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</si>
  <si>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</si>
  <si>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</si>
  <si>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</si>
  <si>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</si>
  <si>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</si>
  <si>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</si>
  <si>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</si>
  <si>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</si>
  <si>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</si>
  <si>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</si>
  <si>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</si>
  <si>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</si>
  <si>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</si>
  <si>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</si>
  <si>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</si>
  <si>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</si>
  <si>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</si>
  <si>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</si>
  <si>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</si>
  <si>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</si>
  <si>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</si>
  <si>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</si>
  <si>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</si>
  <si>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</si>
  <si>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</si>
  <si>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</si>
  <si>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</si>
  <si>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</si>
  <si>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</si>
  <si>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</si>
  <si>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</si>
  <si>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</si>
  <si>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</si>
  <si>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</si>
  <si>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</si>
  <si>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</si>
  <si>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</si>
  <si>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</si>
  <si>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</si>
  <si>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</si>
  <si>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</si>
  <si>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</si>
  <si>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</si>
  <si>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</si>
  <si>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</si>
  <si>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</si>
  <si>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</si>
  <si>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</si>
  <si>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</si>
  <si>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</si>
  <si>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</si>
  <si>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</si>
  <si>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</si>
  <si>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</si>
  <si>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</si>
  <si>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</si>
  <si>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</si>
  <si>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</si>
  <si>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</si>
  <si>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</si>
  <si>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</si>
  <si>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</si>
  <si>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</si>
  <si>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</si>
  <si>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</si>
  <si>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</si>
  <si>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</si>
  <si>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</si>
  <si>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</si>
  <si>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</si>
  <si>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</si>
  <si>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</si>
  <si>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</si>
  <si>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</si>
  <si>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</si>
  <si>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</si>
  <si>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</si>
  <si>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</si>
  <si>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</si>
  <si>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</si>
  <si>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</si>
  <si>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</si>
  <si>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</si>
  <si>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</si>
  <si>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</si>
  <si>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</si>
  <si>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</si>
  <si>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</si>
  <si>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</si>
  <si>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</si>
  <si>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</si>
  <si>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</si>
  <si>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</si>
  <si>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</si>
  <si>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</si>
  <si>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</si>
  <si>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</si>
  <si>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</si>
  <si>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</si>
  <si>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</si>
  <si>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</si>
  <si>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</si>
  <si>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</si>
  <si>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</si>
  <si>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</si>
  <si>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</si>
  <si>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</si>
  <si>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</si>
  <si>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</si>
  <si>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</si>
  <si>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</si>
  <si>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</si>
  <si>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</si>
  <si>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</si>
  <si>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</si>
  <si>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</si>
  <si>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</si>
  <si>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</si>
  <si>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</si>
  <si>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</si>
  <si>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</si>
  <si>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</si>
  <si>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</si>
  <si>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</si>
  <si>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</si>
  <si>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</si>
  <si>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</si>
  <si>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</si>
  <si>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</si>
  <si>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</si>
  <si>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</si>
  <si>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</si>
  <si>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</si>
  <si>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</si>
  <si>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</si>
  <si>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</si>
  <si>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</si>
  <si>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</si>
  <si>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</si>
  <si>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</si>
  <si>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</si>
  <si>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</si>
  <si>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</si>
  <si>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</si>
  <si>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</si>
  <si>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</si>
  <si>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</si>
  <si>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</si>
  <si>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</si>
  <si>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</si>
  <si>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</si>
  <si>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</si>
  <si>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</si>
  <si>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</si>
  <si>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</si>
  <si>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</si>
  <si>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</si>
  <si>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</si>
  <si>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</si>
  <si>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</si>
  <si>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</si>
  <si>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</si>
  <si>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</si>
  <si>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</si>
  <si>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</si>
  <si>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</si>
  <si>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</si>
  <si>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</si>
  <si>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</si>
  <si>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</si>
  <si>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</si>
  <si>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</si>
  <si>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</si>
  <si>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</si>
  <si>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</si>
  <si>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</si>
  <si>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</si>
  <si>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</si>
  <si>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</si>
  <si>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</si>
  <si>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</si>
  <si>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</si>
  <si>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</si>
  <si>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</si>
  <si>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</si>
  <si>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</si>
  <si>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</si>
  <si>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</si>
  <si>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</si>
  <si>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</si>
  <si>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</si>
  <si>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</si>
  <si>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</si>
  <si>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</si>
  <si>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</si>
  <si>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</si>
  <si>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</si>
  <si>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</si>
  <si>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</si>
  <si>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</si>
  <si>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</si>
  <si>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</si>
  <si>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</si>
  <si>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</si>
  <si>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</si>
  <si>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</si>
  <si>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</si>
  <si>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</si>
  <si>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</si>
  <si>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</si>
  <si>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</si>
  <si>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</si>
  <si>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</si>
  <si>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</si>
  <si>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</si>
  <si>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</si>
  <si>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</si>
  <si>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</si>
  <si>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</si>
  <si>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</si>
  <si>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</si>
  <si>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</si>
  <si>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</si>
  <si>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</si>
  <si>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</si>
  <si>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</si>
  <si>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</si>
  <si>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</si>
  <si>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</si>
  <si>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</si>
  <si>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</si>
  <si>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</si>
  <si>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</si>
  <si>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</si>
  <si>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</si>
  <si>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</si>
  <si>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</si>
  <si>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</si>
  <si>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</si>
  <si>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</si>
  <si>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</si>
  <si>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</si>
  <si>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</si>
  <si>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</si>
  <si>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</si>
  <si>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</si>
  <si>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</si>
  <si>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</si>
  <si>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</si>
  <si>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</si>
  <si>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</si>
  <si>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</si>
  <si>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</si>
  <si>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</si>
  <si>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</si>
  <si>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</si>
  <si>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</si>
  <si>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</si>
  <si>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</si>
  <si>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</si>
  <si>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</si>
  <si>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</si>
  <si>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</si>
  <si>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</si>
  <si>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</si>
  <si>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</si>
  <si>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</si>
  <si>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</si>
  <si>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</si>
  <si>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</si>
  <si>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</si>
  <si>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</si>
  <si>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</si>
  <si>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</si>
  <si>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</si>
  <si>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</si>
  <si>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</si>
  <si>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</si>
  <si>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</si>
  <si>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</si>
  <si>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</si>
  <si>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</si>
  <si>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</si>
  <si>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</si>
  <si>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</si>
  <si>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</si>
  <si>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</si>
  <si>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</si>
  <si>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</si>
  <si>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</si>
  <si>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</si>
  <si>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</si>
  <si>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</si>
  <si>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</si>
  <si>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</si>
  <si>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</si>
  <si>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</si>
  <si>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</si>
  <si>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</si>
  <si>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</si>
  <si>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</si>
  <si>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</si>
  <si>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</si>
  <si>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</si>
  <si>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</si>
  <si>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</si>
  <si>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</si>
  <si>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</si>
  <si>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</si>
  <si>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</si>
  <si>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</si>
  <si>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</si>
  <si>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</si>
  <si>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</si>
  <si>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</si>
  <si>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</si>
  <si>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</si>
  <si>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</si>
  <si>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</si>
  <si>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</si>
  <si>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</si>
  <si>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</si>
  <si>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</si>
  <si>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</si>
  <si>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</si>
  <si>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</si>
  <si>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</si>
  <si>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</si>
  <si>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</si>
  <si>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</si>
  <si>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</si>
  <si>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</si>
  <si>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</si>
  <si>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</si>
  <si>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</si>
  <si>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</si>
  <si>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</si>
  <si>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</si>
  <si>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</si>
  <si>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</si>
  <si>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</si>
  <si>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</si>
  <si>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</si>
  <si>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</si>
  <si>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</si>
  <si>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</si>
  <si>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</si>
  <si>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</si>
  <si>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</si>
  <si>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</si>
  <si>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</si>
  <si>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</si>
  <si>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</si>
  <si>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</si>
  <si>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</si>
  <si>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</si>
  <si>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</si>
  <si>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</si>
  <si>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</si>
  <si>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</si>
  <si>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</si>
  <si>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</si>
  <si>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</si>
  <si>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</si>
  <si>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</si>
  <si>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</si>
  <si>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</si>
  <si>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</si>
  <si>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</si>
  <si>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</si>
  <si>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</si>
  <si>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</si>
  <si>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</si>
  <si>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</si>
  <si>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</si>
  <si>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</si>
  <si>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</si>
  <si>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</si>
  <si>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</si>
  <si>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</si>
  <si>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</si>
  <si>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</si>
  <si>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</si>
  <si>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</si>
  <si>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</si>
  <si>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</si>
  <si>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</si>
  <si>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</si>
  <si>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</si>
  <si>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</si>
  <si>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</si>
  <si>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</si>
  <si>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</si>
  <si>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</si>
  <si>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</si>
  <si>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</si>
  <si>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</si>
  <si>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</si>
  <si>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</si>
  <si>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</si>
  <si>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</si>
  <si>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</si>
  <si>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</si>
  <si>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</si>
  <si>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</si>
  <si>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</si>
  <si>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</si>
  <si>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</si>
  <si>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</si>
  <si>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</si>
  <si>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</si>
  <si>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</si>
  <si>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</si>
  <si>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</si>
  <si>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</si>
  <si>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</si>
  <si>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</si>
  <si>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</si>
  <si>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</si>
  <si>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</si>
  <si>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</si>
  <si>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</si>
  <si>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</si>
  <si>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</si>
  <si>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</si>
  <si>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</si>
  <si>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</si>
  <si>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</si>
  <si>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</si>
  <si>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</si>
  <si>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</si>
  <si>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</si>
  <si>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</si>
  <si>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</si>
  <si>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</si>
  <si>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</si>
  <si>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</si>
  <si>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</si>
  <si>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</si>
  <si>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</si>
  <si>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</si>
  <si>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</si>
  <si>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</si>
  <si>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</si>
  <si>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</si>
  <si>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</si>
  <si>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</si>
  <si>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</si>
  <si>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</si>
  <si>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</si>
  <si>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</si>
  <si>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</si>
  <si>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</si>
  <si>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</si>
  <si>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</si>
  <si>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</si>
  <si>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</si>
  <si>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</si>
  <si>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</si>
  <si>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</si>
  <si>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</si>
  <si>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</si>
  <si>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</si>
  <si>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</si>
  <si>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</si>
  <si>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</si>
  <si>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</si>
  <si>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</si>
  <si>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</si>
  <si>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</si>
  <si>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</si>
  <si>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</si>
  <si>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</si>
  <si>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</si>
  <si>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</si>
  <si>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</si>
  <si>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</si>
  <si>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</si>
  <si>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</si>
  <si>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</si>
  <si>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</si>
  <si>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</si>
  <si>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</si>
  <si>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</si>
  <si>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</si>
  <si>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</si>
  <si>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</si>
  <si>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</si>
  <si>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</si>
  <si>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</si>
  <si>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</si>
  <si>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</si>
  <si>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</si>
  <si>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</si>
  <si>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</si>
  <si>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</si>
  <si>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</si>
  <si>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</si>
  <si>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</si>
  <si>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</si>
  <si>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</si>
  <si>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</si>
  <si>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</si>
  <si>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</si>
  <si>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</si>
  <si>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</si>
  <si>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</si>
  <si>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</si>
  <si>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</si>
  <si>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</si>
  <si>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</si>
  <si>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</si>
  <si>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</si>
  <si>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</si>
  <si>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</si>
  <si>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</si>
  <si>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</si>
  <si>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</si>
  <si>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</si>
  <si>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</si>
  <si>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</si>
  <si>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</si>
  <si>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</si>
  <si>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</si>
  <si>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</si>
  <si>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</si>
  <si>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</si>
  <si>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</si>
  <si>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</si>
  <si>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</si>
  <si>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</si>
  <si>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</si>
  <si>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</si>
  <si>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</si>
  <si>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</si>
  <si>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</si>
  <si>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</si>
  <si>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</si>
  <si>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</si>
  <si>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</si>
  <si>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</si>
  <si>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</si>
  <si>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</si>
  <si>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</si>
  <si>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</si>
  <si>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</si>
  <si>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</si>
  <si>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</si>
  <si>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</si>
  <si>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</si>
  <si>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</si>
  <si>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</si>
  <si>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</si>
  <si>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</si>
  <si>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</si>
  <si>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</si>
  <si>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</si>
  <si>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</si>
  <si>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</si>
  <si>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</si>
  <si>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</si>
  <si>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</si>
  <si>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</si>
  <si>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</si>
  <si>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</si>
  <si>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</si>
  <si>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</si>
  <si>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</si>
  <si>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</si>
  <si>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</si>
  <si>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</si>
  <si>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</si>
  <si>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</si>
  <si>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</si>
  <si>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</si>
  <si>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</si>
  <si>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</si>
  <si>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</si>
  <si>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</si>
  <si>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</si>
  <si>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</si>
  <si>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</si>
  <si>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</si>
  <si>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</si>
  <si>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</si>
  <si>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</si>
  <si>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</si>
  <si>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</si>
  <si>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</si>
  <si>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</si>
  <si>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</si>
  <si>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</si>
  <si>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</si>
  <si>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</si>
  <si>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</si>
  <si>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</si>
  <si>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</si>
  <si>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</si>
  <si>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</si>
  <si>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</si>
  <si>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</si>
  <si>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</si>
  <si>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</si>
  <si>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</si>
  <si>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</si>
  <si>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</si>
  <si>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</si>
  <si>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</si>
  <si>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</si>
  <si>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</si>
  <si>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</si>
  <si>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</si>
  <si>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</si>
  <si>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</si>
  <si>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</si>
  <si>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</si>
  <si>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</si>
  <si>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</si>
  <si>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</si>
  <si>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</si>
  <si>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</si>
  <si>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</si>
  <si>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</si>
  <si>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</si>
  <si>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</si>
  <si>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</si>
  <si>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</si>
  <si>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</si>
  <si>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</si>
  <si>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</si>
  <si>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</si>
  <si>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</si>
  <si>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</si>
  <si>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</si>
  <si>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</si>
  <si>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</si>
  <si>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</si>
  <si>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</si>
  <si>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</si>
  <si>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</si>
  <si>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</si>
  <si>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</si>
  <si>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</si>
  <si>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</si>
  <si>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</si>
  <si>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</si>
  <si>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</si>
  <si>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</si>
  <si>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</si>
  <si>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</si>
  <si>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</si>
  <si>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</si>
  <si>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</si>
  <si>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</si>
  <si>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</si>
  <si>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</si>
  <si>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</si>
  <si>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</si>
  <si>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</si>
  <si>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</si>
  <si>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</si>
  <si>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</si>
  <si>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</si>
  <si>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</si>
  <si>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</si>
  <si>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</si>
  <si>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</si>
  <si>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</si>
  <si>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</si>
  <si>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</si>
  <si>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</si>
  <si>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</si>
  <si>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</si>
  <si>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</si>
  <si>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</si>
  <si>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</si>
  <si>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</si>
  <si>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</si>
  <si>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</si>
  <si>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</si>
  <si>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</si>
  <si>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</si>
  <si>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</si>
  <si>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</si>
  <si>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</si>
  <si>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</si>
  <si>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</si>
  <si>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</si>
  <si>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</si>
  <si>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</si>
  <si>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</si>
  <si>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</si>
  <si>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</si>
  <si>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</si>
  <si>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</si>
  <si>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</si>
  <si>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</si>
  <si>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</si>
  <si>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</si>
  <si>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</si>
  <si>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</si>
  <si>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</si>
  <si>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</si>
  <si>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</si>
  <si>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</si>
  <si>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</si>
  <si>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</si>
  <si>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</si>
  <si>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</si>
  <si>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</si>
  <si>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</si>
  <si>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</si>
  <si>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</si>
  <si>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</si>
  <si>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</si>
  <si>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</si>
  <si>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</si>
  <si>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</si>
  <si>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</si>
  <si>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</si>
  <si>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</si>
  <si>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</si>
  <si>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</si>
  <si>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</si>
  <si>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</si>
  <si>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</si>
  <si>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</si>
  <si>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</si>
  <si>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</si>
  <si>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</si>
  <si>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</si>
  <si>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</si>
  <si>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</si>
  <si>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</si>
  <si>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</si>
  <si>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</si>
  <si>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</si>
  <si>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</si>
  <si>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</si>
  <si>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</si>
  <si>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</si>
  <si>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</si>
  <si>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</si>
  <si>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</si>
  <si>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</si>
  <si>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</si>
  <si>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</si>
  <si>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</si>
  <si>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</si>
  <si>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</si>
  <si>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</si>
  <si>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</si>
  <si>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</si>
  <si>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</si>
  <si>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</si>
  <si>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</si>
  <si>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</si>
  <si>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</si>
  <si>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</si>
  <si>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</si>
  <si>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</si>
  <si>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</si>
  <si>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</si>
  <si>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</si>
  <si>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</si>
  <si>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</si>
  <si>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</si>
  <si>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</si>
  <si>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</si>
  <si>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</si>
  <si>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</si>
  <si>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</si>
  <si>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</si>
  <si>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</si>
  <si>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</si>
  <si>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</si>
  <si>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</si>
  <si>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</si>
  <si>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</si>
  <si>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</si>
  <si>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</si>
  <si>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</si>
  <si>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</si>
  <si>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</si>
  <si>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</si>
  <si>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</si>
  <si>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</si>
  <si>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</si>
  <si>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</si>
  <si>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</si>
  <si>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</si>
  <si>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</si>
  <si>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</si>
  <si>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</si>
  <si>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</si>
  <si>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</si>
  <si>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</si>
  <si>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</si>
  <si>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</si>
  <si>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</si>
  <si>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</si>
  <si>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</si>
  <si>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</si>
  <si>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</si>
  <si>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</si>
  <si>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</si>
  <si>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</si>
  <si>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</si>
  <si>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</si>
  <si>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</si>
  <si>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</si>
  <si>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</si>
  <si>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</si>
  <si>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</si>
  <si>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</si>
  <si>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</si>
  <si>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</si>
  <si>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</si>
  <si>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</si>
  <si>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</si>
  <si>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</si>
  <si>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</si>
  <si>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</si>
  <si>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</si>
  <si>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</si>
  <si>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</si>
  <si>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</si>
  <si>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</si>
  <si>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</si>
  <si>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</si>
  <si>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</si>
  <si>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</si>
  <si>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</si>
  <si>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</si>
  <si>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</si>
  <si>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</si>
  <si>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</si>
  <si>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</si>
  <si>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</si>
  <si>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</si>
  <si>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</si>
  <si>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</si>
  <si>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</si>
  <si>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</si>
  <si>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</si>
  <si>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</si>
  <si>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</si>
  <si>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</si>
  <si>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</si>
  <si>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</si>
  <si>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</si>
  <si>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</si>
  <si>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</si>
  <si>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</si>
  <si>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</si>
  <si>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</si>
  <si>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</si>
  <si>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</si>
  <si>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</si>
  <si>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</si>
  <si>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</si>
  <si>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</si>
  <si>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</si>
  <si>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</si>
  <si>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</si>
  <si>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</si>
  <si>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</si>
  <si>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</si>
  <si>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</si>
  <si>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</si>
  <si>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</si>
  <si>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</si>
  <si>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</si>
  <si>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</si>
  <si>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</si>
  <si>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</si>
  <si>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</si>
  <si>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</si>
  <si>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</si>
  <si>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</si>
  <si>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</si>
  <si>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</si>
  <si>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</si>
  <si>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</si>
  <si>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</si>
  <si>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</si>
  <si>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</si>
  <si>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</si>
  <si>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</si>
  <si>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</si>
  <si>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</si>
  <si>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</si>
  <si>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</si>
  <si>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</si>
  <si>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</si>
  <si>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</si>
  <si>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</si>
  <si>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</si>
  <si>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</si>
  <si>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</si>
  <si>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</si>
  <si>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</si>
  <si>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</si>
  <si>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</si>
  <si>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</si>
  <si>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</si>
  <si>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</si>
  <si>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</si>
  <si>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</si>
  <si>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</si>
  <si>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</si>
  <si>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</si>
  <si>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</si>
  <si>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</si>
  <si>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</si>
  <si>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</si>
  <si>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</si>
  <si>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</si>
  <si>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</si>
  <si>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</si>
  <si>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</si>
  <si>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</si>
  <si>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</si>
  <si>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</si>
  <si>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</si>
  <si>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</si>
  <si>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</si>
  <si>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</si>
  <si>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</si>
  <si>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</si>
  <si>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</si>
  <si>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</si>
  <si>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</si>
  <si>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</si>
  <si>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</si>
  <si>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</si>
  <si>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</si>
  <si>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</si>
  <si>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</si>
  <si>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</si>
  <si>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</si>
  <si>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</si>
  <si>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</si>
  <si>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</si>
  <si>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</si>
  <si>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</si>
  <si>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</si>
  <si>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</si>
  <si>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</si>
  <si>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</si>
  <si>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</si>
  <si>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</si>
  <si>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</si>
  <si>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</si>
  <si>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</si>
  <si>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</si>
  <si>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</si>
  <si>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</si>
  <si>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</si>
  <si>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</si>
  <si>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</si>
  <si>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</si>
  <si>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</si>
  <si>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</si>
  <si>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</si>
  <si>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</si>
  <si>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</si>
  <si>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</si>
  <si>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</si>
  <si>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</si>
  <si>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</si>
  <si>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</si>
  <si>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</si>
  <si>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</si>
  <si>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</si>
  <si>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</si>
  <si>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</si>
  <si>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</si>
  <si>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</si>
  <si>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</si>
  <si>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</si>
  <si>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</si>
  <si>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</si>
  <si>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</si>
  <si>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</si>
  <si>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</si>
  <si>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</si>
  <si>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</si>
  <si>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</si>
  <si>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</si>
  <si>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</si>
  <si>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</si>
  <si>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</si>
  <si>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</si>
  <si>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</si>
  <si>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</si>
  <si>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</si>
  <si>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</si>
  <si>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</si>
  <si>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</si>
  <si>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</si>
  <si>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</si>
  <si>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</si>
  <si>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</si>
  <si>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</si>
  <si>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</si>
  <si>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</si>
  <si>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</si>
  <si>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</si>
  <si>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</si>
  <si>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</si>
  <si>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</si>
  <si>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</si>
  <si>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</si>
  <si>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</si>
  <si>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</si>
  <si>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</si>
  <si>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</si>
  <si>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</si>
  <si>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</si>
  <si>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</si>
  <si>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</si>
  <si>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</si>
  <si>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</si>
  <si>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</si>
  <si>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</si>
  <si>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</si>
  <si>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</si>
  <si>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</si>
  <si>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</si>
  <si>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</si>
  <si>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</si>
  <si>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</si>
  <si>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</si>
  <si>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</si>
  <si>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</si>
  <si>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</si>
  <si>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</si>
  <si>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</si>
  <si>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</si>
  <si>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</si>
  <si>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</si>
  <si>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</si>
  <si>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</si>
  <si>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</si>
  <si>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</si>
  <si>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</si>
  <si>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</si>
  <si>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</si>
  <si>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</si>
  <si>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</si>
  <si>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</si>
  <si>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</si>
  <si>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</si>
  <si>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</si>
  <si>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</si>
  <si>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</si>
  <si>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</si>
  <si>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</si>
  <si>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</si>
  <si>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</si>
  <si>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</si>
  <si>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</si>
  <si>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</si>
  <si>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</si>
  <si>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</si>
  <si>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</si>
  <si>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</si>
  <si>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</si>
  <si>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</si>
  <si>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</si>
  <si>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</si>
  <si>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</si>
  <si>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</si>
  <si>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</si>
  <si>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</si>
  <si>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</si>
  <si>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</si>
  <si>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</si>
  <si>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</si>
  <si>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</si>
  <si>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</si>
  <si>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</si>
  <si>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</si>
  <si>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</si>
  <si>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</si>
  <si>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</si>
  <si>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</si>
  <si>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</si>
  <si>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</si>
  <si>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</si>
  <si>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</si>
  <si>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</si>
  <si>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</si>
  <si>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</si>
  <si>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</si>
  <si>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</si>
  <si>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</si>
  <si>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</si>
  <si>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</si>
  <si>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</si>
  <si>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</si>
  <si>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</si>
  <si>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</si>
  <si>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</si>
  <si>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</si>
  <si>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</si>
  <si>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</si>
  <si>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</si>
  <si>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</si>
  <si>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</si>
  <si>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</si>
  <si>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</si>
  <si>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</si>
  <si>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</si>
  <si>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</si>
  <si>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</si>
  <si>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</si>
  <si>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</si>
  <si>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</si>
  <si>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</si>
  <si>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</si>
  <si>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</si>
  <si>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</si>
  <si>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</si>
  <si>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</si>
  <si>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</si>
  <si>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</si>
  <si>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</si>
  <si>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</si>
  <si>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</si>
  <si>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</si>
  <si>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</si>
  <si>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</si>
  <si>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</si>
  <si>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</si>
  <si>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</si>
  <si>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</si>
  <si>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</si>
  <si>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</si>
  <si>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</si>
  <si>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</si>
  <si>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</si>
  <si>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</si>
  <si>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</si>
  <si>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</si>
  <si>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</si>
  <si>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</si>
  <si>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</si>
  <si>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</si>
  <si>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</si>
  <si>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</si>
  <si>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</si>
  <si>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</si>
  <si>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</si>
  <si>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</si>
  <si>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</si>
  <si>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</si>
  <si>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</si>
  <si>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</si>
  <si>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</si>
  <si>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</si>
  <si>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</si>
  <si>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</si>
  <si>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</si>
  <si>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</si>
  <si>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</si>
  <si>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</si>
  <si>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</si>
  <si>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</si>
  <si>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</si>
  <si>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</si>
  <si>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</si>
  <si>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</si>
  <si>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</si>
  <si>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</si>
  <si>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</si>
  <si>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</si>
  <si>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</si>
  <si>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</si>
  <si>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</si>
  <si>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</si>
  <si>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</si>
  <si>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</si>
  <si>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</si>
  <si>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</si>
  <si>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</si>
  <si>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</si>
  <si>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</si>
  <si>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</si>
  <si>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</si>
  <si>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</si>
  <si>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</si>
  <si>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</si>
  <si>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</si>
  <si>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</si>
  <si>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</si>
  <si>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</si>
  <si>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</si>
  <si>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</si>
  <si>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</si>
  <si>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</si>
  <si>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</si>
  <si>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</si>
  <si>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</si>
  <si>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</si>
  <si>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</si>
  <si>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</si>
  <si>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</si>
  <si>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</si>
  <si>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</si>
  <si>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</si>
  <si>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</si>
  <si>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</si>
  <si>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</si>
  <si>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</si>
  <si>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</si>
  <si>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</si>
  <si>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</si>
  <si>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</si>
  <si>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</si>
  <si>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</si>
  <si>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</si>
  <si>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</si>
  <si>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</si>
  <si>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</si>
  <si>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</si>
  <si>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</si>
  <si>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</si>
  <si>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</si>
  <si>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</si>
  <si>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</si>
  <si>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</si>
  <si>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</si>
  <si>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</si>
  <si>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</si>
  <si>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</si>
  <si>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</si>
  <si>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</si>
  <si>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</si>
  <si>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</si>
  <si>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</si>
  <si>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</si>
  <si>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</si>
  <si>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</si>
  <si>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</si>
  <si>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</si>
  <si>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</si>
  <si>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</si>
  <si>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</si>
  <si>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</si>
  <si>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</si>
  <si>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</si>
  <si>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</si>
  <si>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</si>
  <si>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</si>
  <si>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</si>
  <si>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</si>
  <si>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</si>
  <si>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</si>
  <si>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</si>
  <si>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</si>
  <si>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</si>
  <si>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</si>
  <si>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</si>
  <si>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</si>
  <si>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</si>
  <si>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</si>
  <si>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</si>
  <si>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</si>
  <si>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</si>
  <si>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</si>
  <si>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</si>
  <si>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</si>
  <si>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</si>
  <si>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</si>
  <si>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</si>
  <si>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</si>
  <si>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</si>
  <si>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</si>
  <si>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</si>
  <si>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</si>
  <si>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</si>
  <si>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</si>
  <si>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</si>
  <si>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</si>
  <si>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</si>
  <si>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</si>
  <si>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</si>
  <si>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</si>
  <si>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</si>
  <si>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</si>
  <si>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</si>
  <si>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</si>
  <si>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</si>
  <si>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</si>
  <si>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</si>
  <si>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</si>
  <si>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</si>
  <si>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</si>
  <si>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</si>
  <si>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</si>
  <si>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</si>
  <si>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</si>
  <si>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</si>
  <si>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</si>
  <si>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</si>
  <si>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</si>
  <si>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</si>
  <si>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</si>
  <si>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</si>
  <si>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</si>
  <si>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</si>
  <si>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</si>
  <si>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</si>
  <si>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</si>
  <si>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</si>
  <si>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</si>
  <si>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</si>
  <si>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</si>
  <si>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</si>
  <si>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</si>
  <si>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</si>
  <si>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</si>
  <si>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</si>
  <si>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</si>
  <si>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</si>
  <si>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</si>
  <si>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</si>
  <si>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</si>
  <si>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</si>
  <si>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</si>
  <si>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</si>
  <si>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</si>
  <si>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</si>
  <si>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</si>
  <si>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</si>
  <si>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</si>
  <si>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</si>
  <si>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</si>
  <si>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</si>
  <si>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</si>
  <si>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</si>
  <si>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</si>
  <si>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</si>
  <si>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</si>
  <si>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</si>
  <si>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</si>
  <si>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</si>
  <si>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</si>
  <si>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</si>
  <si>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</si>
  <si>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</si>
  <si>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</si>
  <si>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</si>
  <si>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</si>
  <si>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</si>
  <si>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</si>
  <si>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</si>
  <si>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</si>
  <si>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</si>
  <si>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</si>
  <si>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</si>
  <si>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</si>
  <si>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</si>
  <si>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</si>
  <si>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</si>
  <si>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</si>
  <si>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</si>
  <si>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</si>
  <si>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</si>
  <si>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</si>
  <si>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</si>
  <si>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</si>
  <si>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</si>
  <si>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</si>
  <si>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</si>
  <si>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</si>
  <si>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</si>
  <si>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</si>
  <si>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</si>
  <si>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</si>
  <si>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</si>
  <si>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</si>
  <si>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</si>
  <si>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</si>
  <si>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</si>
  <si>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</si>
  <si>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</si>
  <si>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</si>
  <si>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</si>
  <si>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</si>
  <si>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</si>
  <si>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</si>
  <si>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</si>
  <si>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</si>
  <si>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</si>
  <si>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</si>
  <si>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</si>
  <si>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</si>
  <si>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</si>
  <si>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</si>
  <si>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</si>
  <si>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</si>
  <si>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</si>
  <si>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</si>
  <si>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</si>
  <si>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</si>
  <si>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</si>
  <si>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</si>
  <si>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</si>
  <si>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</si>
  <si>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</si>
  <si>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</si>
  <si>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</si>
  <si>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</si>
  <si>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</si>
  <si>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</si>
  <si>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</si>
  <si>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</si>
  <si>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</si>
  <si>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</si>
  <si>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</si>
  <si>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</si>
  <si>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</si>
  <si>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</si>
  <si>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</si>
  <si>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</si>
  <si>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</si>
  <si>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</si>
  <si>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</si>
  <si>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</si>
  <si>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</si>
  <si>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</si>
  <si>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</si>
  <si>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</si>
  <si>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</si>
  <si>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</si>
  <si>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</si>
  <si>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</si>
  <si>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</si>
  <si>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</si>
  <si>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</si>
  <si>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</si>
  <si>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</si>
  <si>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</si>
  <si>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</si>
  <si>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</si>
  <si>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</si>
  <si>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</si>
  <si>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</si>
  <si>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</si>
  <si>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</si>
  <si>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</si>
  <si>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</si>
  <si>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</si>
  <si>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</si>
  <si>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</si>
  <si>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</si>
  <si>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</si>
  <si>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</si>
  <si>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</si>
  <si>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</si>
  <si>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</si>
  <si>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</si>
  <si>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</si>
  <si>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</si>
  <si>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</si>
  <si>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</si>
  <si>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</si>
  <si>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</si>
  <si>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</si>
  <si>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</si>
  <si>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</si>
  <si>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</si>
  <si>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</si>
  <si>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</si>
  <si>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</si>
  <si>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</si>
  <si>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</si>
  <si>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</si>
  <si>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</si>
  <si>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</si>
  <si>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</si>
  <si>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</si>
  <si>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</si>
  <si>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</si>
  <si>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</si>
  <si>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</si>
  <si>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</si>
  <si>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</si>
  <si>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</si>
  <si>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</si>
  <si>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</si>
  <si>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</si>
  <si>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</si>
  <si>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</si>
  <si>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</si>
  <si>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</si>
  <si>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</si>
  <si>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</si>
  <si>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</si>
  <si>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</si>
  <si>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</si>
  <si>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</si>
  <si>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</si>
  <si>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</si>
  <si>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</si>
  <si>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</si>
  <si>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</si>
  <si>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</si>
  <si>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</si>
  <si>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</si>
  <si>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</si>
  <si>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</si>
  <si>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</si>
  <si>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</si>
  <si>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</si>
  <si>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</si>
  <si>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</si>
  <si>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</si>
  <si>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</si>
  <si>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</si>
  <si>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</si>
  <si>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</si>
  <si>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</si>
  <si>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</si>
  <si>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</si>
  <si>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</si>
  <si>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</si>
  <si>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</si>
  <si>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</si>
  <si>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</si>
  <si>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</si>
  <si>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</si>
  <si>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</si>
  <si>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</si>
  <si>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</si>
  <si>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</si>
  <si>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</si>
  <si>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</si>
  <si>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</si>
  <si>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</si>
  <si>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</si>
  <si>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</si>
  <si>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</si>
  <si>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</si>
  <si>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</si>
  <si>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</si>
  <si>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</si>
  <si>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</si>
  <si>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</si>
  <si>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</si>
  <si>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</si>
  <si>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</si>
  <si>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</si>
  <si>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</si>
  <si>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</si>
  <si>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</si>
  <si>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</si>
  <si>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</si>
  <si>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</si>
  <si>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</si>
  <si>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</si>
  <si>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</si>
  <si>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</si>
  <si>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</si>
  <si>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</si>
  <si>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</si>
  <si>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</si>
  <si>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</si>
  <si>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</si>
  <si>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</si>
  <si>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</si>
  <si>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</si>
  <si>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</si>
  <si>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</si>
  <si>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</si>
  <si>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</si>
  <si>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</si>
  <si>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</si>
  <si>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</si>
  <si>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</si>
  <si>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</si>
  <si>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</si>
  <si>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</si>
  <si>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</si>
  <si>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</si>
  <si>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</si>
  <si>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</si>
  <si>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</si>
  <si>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</si>
  <si>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</si>
  <si>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</si>
  <si>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</si>
  <si>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</si>
  <si>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</si>
  <si>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</si>
  <si>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</si>
  <si>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</si>
  <si>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</si>
  <si>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</si>
  <si>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</si>
  <si>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</si>
  <si>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</si>
  <si>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</si>
  <si>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</si>
  <si>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</si>
  <si>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</si>
  <si>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</si>
  <si>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</si>
  <si>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</si>
  <si>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</si>
  <si>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</si>
  <si>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</si>
  <si>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</si>
  <si>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</si>
  <si>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</si>
  <si>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</si>
  <si>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</si>
  <si>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</si>
  <si>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</si>
  <si>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</si>
  <si>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</si>
  <si>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</si>
  <si>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</si>
  <si>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</si>
  <si>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</si>
  <si>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</si>
  <si>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</si>
  <si>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</si>
  <si>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</si>
  <si>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</si>
  <si>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</si>
  <si>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</si>
  <si>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</si>
  <si>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</si>
  <si>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</si>
  <si>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</si>
  <si>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</si>
  <si>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</si>
  <si>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</si>
  <si>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</si>
  <si>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</si>
  <si>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</si>
  <si>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</si>
  <si>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</si>
  <si>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</si>
  <si>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</si>
  <si>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</si>
  <si>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</si>
  <si>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</si>
  <si>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</si>
  <si>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</si>
  <si>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</si>
  <si>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</si>
  <si>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</si>
  <si>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</si>
  <si>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</si>
  <si>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</si>
  <si>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</si>
  <si>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</si>
  <si>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</si>
  <si>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</si>
  <si>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</si>
  <si>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</si>
  <si>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</si>
  <si>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</si>
  <si>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</si>
  <si>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</si>
  <si>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</si>
  <si>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</si>
  <si>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</si>
  <si>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</si>
  <si>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</si>
  <si>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</si>
  <si>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</si>
  <si>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</si>
  <si>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</si>
  <si>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</si>
  <si>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</si>
  <si>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</si>
  <si>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</si>
  <si>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</si>
  <si>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</si>
  <si>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</si>
  <si>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</si>
  <si>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</si>
  <si>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</si>
  <si>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</si>
  <si>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</si>
  <si>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</si>
  <si>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</si>
  <si>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</si>
  <si>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</si>
  <si>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</si>
  <si>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</si>
  <si>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</si>
  <si>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</si>
  <si>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</si>
  <si>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</si>
  <si>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</si>
  <si>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</si>
  <si>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</si>
  <si>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</si>
  <si>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</si>
  <si>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</si>
  <si>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</si>
  <si>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</si>
  <si>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</si>
  <si>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</si>
  <si>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</si>
  <si>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</si>
  <si>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</si>
  <si>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</si>
  <si>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</si>
  <si>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</si>
  <si>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</si>
  <si>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</si>
  <si>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</si>
  <si>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</si>
  <si>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</si>
  <si>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</si>
  <si>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</si>
  <si>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</si>
  <si>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</si>
  <si>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</si>
  <si>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</si>
  <si>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</si>
  <si>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</si>
  <si>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</si>
  <si>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</si>
  <si>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</si>
  <si>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</si>
  <si>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</si>
  <si>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</si>
  <si>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</si>
  <si>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</si>
  <si>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</si>
  <si>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</si>
  <si>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</si>
  <si>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</si>
  <si>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</si>
  <si>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</si>
  <si>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</si>
  <si>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</si>
  <si>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</si>
  <si>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</si>
  <si>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</si>
  <si>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</si>
  <si>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</si>
  <si>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</si>
  <si>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</si>
  <si>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</si>
  <si>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</si>
  <si>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</si>
  <si>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</si>
  <si>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</si>
  <si>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</si>
  <si>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</si>
  <si>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</si>
  <si>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</si>
  <si>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</si>
  <si>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</si>
  <si>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</si>
  <si>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</si>
  <si>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</si>
  <si>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</si>
  <si>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</si>
  <si>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</si>
  <si>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</si>
  <si>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</si>
  <si>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</si>
  <si>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</si>
  <si>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</si>
  <si>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</si>
  <si>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</si>
  <si>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</si>
  <si>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</si>
  <si>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</si>
  <si>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</si>
  <si>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</si>
  <si>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</si>
  <si>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</si>
  <si>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</si>
  <si>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</si>
  <si>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</si>
  <si>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</si>
  <si>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</si>
  <si>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</si>
  <si>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</si>
  <si>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</si>
  <si>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</si>
  <si>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</si>
  <si>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</si>
  <si>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</si>
  <si>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</si>
  <si>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</si>
  <si>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</si>
  <si>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</si>
  <si>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</si>
  <si>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</si>
  <si>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</si>
  <si>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</si>
  <si>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</si>
  <si>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</si>
  <si>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</si>
  <si>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</si>
  <si>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</si>
  <si>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</si>
  <si>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</si>
  <si>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</si>
  <si>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</si>
  <si>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</si>
  <si>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</si>
  <si>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</si>
  <si>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</si>
  <si>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</si>
  <si>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</si>
  <si>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</si>
  <si>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</si>
  <si>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</si>
  <si>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</si>
  <si>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</si>
  <si>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</si>
  <si>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</si>
  <si>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</si>
  <si>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</si>
  <si>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</si>
  <si>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</si>
  <si>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</si>
  <si>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</si>
  <si>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</si>
  <si>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</si>
  <si>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</si>
  <si>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</si>
  <si>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</si>
  <si>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</si>
  <si>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</si>
  <si>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</si>
  <si>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</si>
  <si>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</si>
  <si>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</si>
  <si>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</si>
  <si>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</si>
  <si>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</si>
  <si>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</si>
  <si>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</si>
  <si>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</si>
  <si>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</si>
  <si>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</si>
  <si>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</si>
  <si>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</si>
  <si>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</si>
  <si>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</si>
  <si>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</si>
  <si>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</si>
  <si>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</si>
  <si>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</si>
  <si>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</si>
  <si>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</si>
  <si>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</si>
  <si>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</si>
  <si>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</si>
  <si>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</si>
  <si>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</si>
  <si>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</si>
  <si>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</si>
  <si>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</si>
  <si>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</si>
  <si>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</si>
  <si>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</si>
  <si>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</si>
  <si>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</si>
  <si>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</si>
  <si>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</si>
  <si>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</si>
  <si>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</si>
  <si>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</si>
  <si>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</si>
  <si>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</si>
  <si>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</si>
  <si>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</si>
  <si>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</si>
  <si>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</si>
  <si>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</si>
  <si>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</si>
  <si>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</si>
  <si>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</si>
  <si>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</si>
  <si>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</si>
  <si>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</si>
  <si>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</si>
  <si>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</si>
  <si>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</si>
  <si>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</si>
  <si>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</si>
  <si>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</si>
  <si>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</si>
  <si>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</si>
  <si>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</si>
  <si>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</si>
  <si>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</si>
  <si>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</si>
  <si>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</si>
  <si>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</si>
  <si>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</si>
  <si>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</si>
  <si>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</si>
  <si>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</si>
  <si>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</si>
  <si>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</si>
  <si>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</si>
  <si>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</si>
  <si>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</si>
  <si>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</si>
  <si>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</si>
  <si>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</si>
  <si>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</si>
  <si>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</si>
  <si>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</si>
  <si>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</si>
  <si>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</si>
  <si>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</si>
  <si>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</si>
  <si>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</si>
  <si>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</si>
  <si>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</si>
  <si>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</si>
  <si>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</si>
  <si>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</si>
  <si>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</si>
  <si>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</si>
  <si>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</si>
  <si>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</si>
  <si>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</si>
  <si>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</si>
  <si>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</si>
  <si>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</si>
  <si>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</si>
  <si>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</si>
  <si>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</si>
  <si>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</si>
  <si>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</si>
  <si>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</si>
  <si>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</si>
  <si>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</si>
  <si>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</si>
  <si>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</si>
  <si>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</si>
  <si>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</si>
  <si>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</si>
  <si>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</si>
  <si>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</si>
  <si>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</si>
  <si>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</si>
  <si>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</si>
  <si>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</si>
  <si>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</si>
  <si>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</si>
  <si>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</si>
  <si>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</si>
  <si>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</si>
  <si>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</si>
  <si>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</si>
  <si>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</si>
  <si>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</si>
  <si>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</si>
  <si>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</si>
  <si>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</si>
  <si>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</si>
  <si>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</si>
  <si>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</si>
  <si>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</si>
  <si>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</si>
  <si>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</si>
  <si>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</si>
  <si>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</si>
  <si>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</si>
  <si>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</si>
  <si>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</si>
  <si>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</si>
  <si>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</si>
  <si>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</si>
  <si>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</si>
  <si>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</si>
  <si>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</si>
  <si>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</si>
  <si>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</si>
  <si>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</si>
  <si>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</si>
  <si>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</si>
  <si>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</si>
  <si>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</si>
  <si>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</si>
  <si>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</si>
  <si>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</si>
  <si>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</si>
  <si>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</si>
  <si>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</si>
  <si>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</si>
  <si>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</si>
  <si>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</si>
  <si>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</si>
  <si>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</si>
  <si>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</si>
  <si>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</si>
  <si>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</si>
  <si>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</si>
  <si>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</si>
  <si>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</si>
  <si>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</si>
  <si>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</si>
  <si>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</si>
  <si>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</si>
  <si>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</si>
  <si>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</si>
  <si>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</si>
  <si>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</si>
  <si>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</si>
  <si>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</si>
  <si>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</si>
  <si>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</si>
  <si>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</si>
  <si>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</si>
  <si>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</si>
  <si>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</si>
  <si>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</si>
  <si>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</si>
  <si>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</si>
  <si>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</si>
  <si>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</si>
  <si>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</si>
  <si>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</si>
  <si>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</si>
  <si>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</si>
  <si>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</si>
  <si>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</si>
  <si>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</si>
  <si>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</si>
  <si>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</si>
  <si>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</si>
  <si>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</si>
  <si>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</si>
  <si>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</si>
  <si>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</si>
  <si>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</si>
  <si>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</si>
  <si>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</si>
  <si>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</si>
  <si>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</si>
  <si>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</si>
  <si>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</si>
  <si>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</si>
  <si>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</si>
  <si>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</si>
  <si>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</si>
  <si>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</si>
  <si>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</si>
  <si>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</si>
  <si>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</si>
  <si>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</si>
  <si>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</si>
  <si>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</si>
  <si>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</si>
  <si>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</si>
  <si>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</si>
  <si>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</si>
  <si>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</si>
  <si>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</si>
  <si>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</si>
  <si>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</si>
  <si>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</si>
  <si>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</si>
  <si>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</si>
  <si>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</si>
  <si>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</si>
  <si>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</si>
  <si>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</si>
  <si>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</si>
  <si>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</si>
  <si>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</si>
  <si>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</si>
  <si>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</si>
  <si>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</si>
  <si>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</si>
  <si>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</si>
  <si>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</si>
  <si>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</si>
  <si>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</si>
  <si>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</si>
  <si>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</si>
  <si>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</si>
  <si>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</si>
  <si>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</si>
  <si>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</si>
  <si>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</si>
  <si>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</si>
  <si>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</si>
  <si>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</si>
  <si>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</si>
  <si>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</si>
  <si>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</si>
  <si>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</si>
  <si>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</si>
  <si>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</si>
  <si>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</si>
  <si>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</si>
  <si>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</si>
  <si>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</si>
  <si>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</si>
  <si>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</si>
  <si>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</si>
  <si>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</si>
  <si>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</si>
  <si>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</si>
  <si>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</si>
  <si>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</si>
  <si>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</si>
  <si>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</si>
  <si>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</si>
  <si>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</si>
  <si>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</si>
  <si>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</si>
  <si>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</si>
  <si>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</si>
  <si>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</si>
  <si>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</si>
  <si>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</si>
  <si>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</si>
  <si>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</si>
  <si>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</si>
  <si>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</si>
  <si>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</si>
  <si>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</si>
  <si>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</si>
  <si>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</si>
  <si>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</si>
  <si>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</si>
  <si>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</si>
  <si>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</si>
  <si>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</si>
  <si>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</si>
  <si>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</si>
  <si>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</si>
  <si>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</si>
  <si>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</si>
  <si>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</si>
  <si>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</si>
  <si>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</si>
  <si>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</si>
  <si>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</si>
  <si>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</si>
  <si>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</si>
  <si>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</si>
  <si>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</si>
  <si>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</si>
  <si>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</si>
  <si>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</si>
  <si>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</si>
  <si>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</si>
  <si>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</si>
  <si>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</si>
  <si>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</si>
  <si>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</si>
  <si>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</si>
  <si>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</si>
  <si>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</si>
  <si>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</si>
  <si>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</si>
  <si>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</si>
  <si>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</si>
  <si>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</si>
  <si>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</si>
  <si>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</si>
  <si>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</si>
  <si>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</si>
  <si>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</si>
  <si>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</si>
  <si>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</si>
  <si>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</si>
  <si>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</si>
  <si>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</si>
  <si>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</si>
  <si>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</si>
  <si>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</si>
  <si>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</si>
  <si>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</si>
  <si>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</si>
  <si>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</si>
  <si>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</si>
  <si>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</si>
  <si>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</si>
  <si>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</si>
  <si>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</si>
  <si>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</si>
  <si>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</si>
  <si>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</si>
  <si>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</si>
  <si>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</si>
  <si>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</si>
  <si>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</si>
  <si>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</si>
  <si>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</si>
  <si>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</si>
  <si>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</si>
  <si>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</si>
  <si>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</si>
  <si>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</si>
  <si>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</si>
  <si>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</si>
  <si>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</si>
  <si>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</si>
  <si>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</si>
  <si>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</si>
  <si>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</si>
  <si>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</si>
  <si>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</si>
  <si>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</si>
  <si>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</si>
  <si>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</si>
  <si>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</si>
  <si>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</si>
  <si>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</si>
  <si>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</si>
  <si>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</si>
  <si>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</si>
  <si>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</si>
  <si>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</si>
  <si>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</si>
  <si>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</si>
  <si>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</si>
  <si>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</si>
  <si>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</si>
  <si>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</si>
  <si>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</si>
  <si>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</si>
  <si>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</si>
  <si>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</si>
  <si>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</si>
  <si>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</si>
  <si>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</si>
  <si>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</si>
  <si>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</si>
  <si>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</si>
  <si>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</si>
  <si>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</si>
  <si>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</si>
  <si>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</si>
  <si>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</si>
  <si>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</si>
  <si>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</si>
  <si>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</si>
  <si>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</si>
  <si>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</si>
  <si>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</si>
  <si>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</si>
  <si>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</si>
  <si>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</si>
  <si>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</si>
  <si>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</si>
  <si>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</si>
  <si>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</si>
  <si>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</si>
  <si>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</si>
  <si>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</si>
  <si>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</si>
  <si>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</si>
  <si>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</si>
  <si>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</si>
  <si>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</si>
  <si>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</si>
  <si>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</si>
  <si>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</si>
  <si>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</si>
  <si>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</si>
  <si>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</si>
  <si>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</si>
  <si>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</si>
  <si>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</si>
  <si>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</si>
  <si>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</si>
  <si>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</si>
  <si>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</si>
  <si>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</si>
  <si>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</si>
  <si>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</si>
  <si>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</si>
  <si>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</si>
  <si>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</si>
  <si>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</si>
  <si>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</si>
  <si>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</si>
  <si>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</si>
  <si>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</si>
  <si>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</si>
  <si>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</si>
  <si>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</si>
  <si>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</si>
  <si>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</si>
  <si>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</si>
  <si>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</si>
  <si>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</si>
  <si>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</si>
  <si>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</si>
  <si>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</si>
  <si>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</si>
  <si>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</si>
  <si>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</si>
  <si>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</si>
  <si>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</si>
  <si>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</si>
  <si>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</si>
  <si>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</si>
  <si>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</si>
  <si>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</si>
  <si>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</si>
  <si>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</si>
  <si>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</si>
  <si>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</si>
  <si>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</si>
  <si>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</si>
  <si>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</si>
  <si>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</si>
  <si>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</si>
  <si>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</si>
  <si>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</si>
  <si>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</si>
  <si>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</si>
  <si>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</si>
  <si>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</si>
  <si>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</si>
  <si>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</si>
  <si>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</si>
  <si>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</si>
  <si>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</si>
  <si>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</si>
  <si>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</si>
  <si>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</si>
  <si>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</si>
  <si>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</si>
  <si>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</si>
  <si>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</si>
  <si>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</si>
  <si>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</si>
  <si>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</si>
  <si>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</si>
  <si>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</si>
  <si>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</si>
  <si>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</si>
  <si>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</si>
  <si>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</si>
  <si>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</si>
  <si>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</si>
  <si>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</si>
  <si>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</si>
  <si>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</si>
  <si>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</si>
  <si>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</si>
  <si>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</si>
  <si>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</si>
  <si>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</si>
  <si>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</si>
  <si>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</si>
  <si>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</si>
  <si>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</si>
  <si>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</si>
  <si>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</si>
  <si>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</si>
  <si>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</si>
  <si>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</si>
  <si>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</si>
  <si>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</si>
  <si>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</si>
  <si>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</si>
  <si>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</si>
  <si>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</si>
  <si>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</si>
  <si>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</si>
  <si>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</si>
  <si>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</si>
  <si>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</si>
  <si>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</si>
  <si>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</si>
  <si>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</si>
  <si>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</si>
  <si>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</si>
  <si>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</si>
  <si>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</si>
  <si>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</si>
  <si>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</si>
  <si>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</si>
  <si>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</si>
  <si>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</si>
  <si>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</si>
  <si>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</si>
  <si>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</si>
  <si>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</si>
  <si>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</si>
  <si>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</si>
  <si>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</si>
  <si>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</si>
  <si>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</si>
  <si>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</si>
  <si>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</si>
  <si>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</si>
  <si>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</si>
  <si>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</si>
  <si>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</si>
  <si>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</si>
  <si>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</si>
  <si>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</si>
  <si>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</si>
  <si>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</si>
  <si>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</si>
  <si>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</si>
  <si>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</si>
  <si>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</si>
  <si>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</si>
  <si>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</si>
  <si>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</si>
  <si>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</si>
  <si>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</si>
  <si>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</si>
  <si>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</si>
  <si>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</si>
  <si>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</si>
  <si>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</si>
  <si>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</si>
  <si>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</si>
  <si>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</si>
  <si>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</si>
  <si>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</si>
  <si>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</si>
  <si>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</si>
  <si>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</si>
  <si>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</si>
  <si>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</si>
  <si>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</si>
  <si>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</si>
  <si>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</si>
  <si>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</si>
  <si>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</si>
  <si>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</si>
  <si>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</si>
  <si>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</si>
  <si>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</si>
  <si>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</si>
  <si>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</si>
  <si>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</si>
  <si>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</si>
  <si>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</si>
  <si>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</si>
  <si>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</si>
  <si>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</si>
  <si>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</si>
  <si>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</si>
  <si>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</si>
  <si>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</si>
  <si>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</si>
  <si>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</si>
  <si>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</si>
  <si>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</si>
  <si>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</si>
  <si>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</si>
  <si>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</si>
  <si>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</si>
  <si>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</si>
  <si>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</si>
  <si>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</si>
  <si>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</si>
  <si>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</si>
  <si>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</si>
  <si>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</si>
  <si>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</si>
  <si>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</si>
  <si>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</si>
  <si>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</si>
  <si>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</si>
  <si>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</si>
  <si>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</si>
  <si>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</si>
  <si>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</si>
  <si>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</si>
  <si>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</si>
  <si>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</si>
  <si>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</si>
  <si>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</si>
  <si>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</si>
  <si>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</si>
  <si>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</si>
  <si>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</si>
  <si>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</si>
  <si>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</si>
  <si>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</si>
  <si>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</si>
  <si>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</si>
  <si>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</si>
  <si>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</si>
  <si>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</si>
  <si>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</si>
  <si>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</si>
  <si>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</si>
  <si>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</si>
  <si>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</si>
  <si>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</si>
  <si>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</si>
  <si>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</si>
  <si>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</si>
  <si>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</si>
  <si>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</si>
  <si>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</si>
  <si>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</si>
  <si>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</si>
  <si>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</si>
  <si>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</si>
  <si>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</si>
  <si>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</si>
  <si>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</si>
  <si>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</si>
  <si>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</si>
  <si>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</si>
  <si>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</si>
  <si>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</si>
  <si>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</si>
  <si>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</si>
  <si>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</si>
  <si>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</si>
  <si>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</si>
  <si>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</si>
  <si>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</si>
  <si>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</si>
  <si>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</si>
  <si>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</si>
  <si>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</si>
  <si>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</si>
  <si>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</si>
  <si>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</si>
  <si>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</si>
  <si>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</si>
  <si>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</si>
  <si>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</si>
  <si>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</si>
  <si>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</si>
  <si>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</si>
  <si>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</si>
  <si>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</si>
  <si>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</si>
  <si>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</si>
  <si>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</si>
  <si>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</si>
  <si>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</si>
  <si>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</si>
  <si>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</si>
  <si>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</si>
  <si>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</si>
  <si>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</si>
  <si>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</si>
  <si>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</si>
  <si>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</si>
  <si>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</si>
  <si>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</si>
  <si>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</si>
  <si>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</si>
  <si>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</si>
  <si>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</si>
  <si>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</si>
  <si>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</si>
  <si>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</si>
  <si>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</si>
  <si>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</si>
  <si>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</si>
  <si>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</si>
  <si>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</si>
  <si>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</si>
  <si>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</si>
  <si>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</si>
  <si>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</si>
  <si>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</si>
  <si>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</si>
  <si>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</si>
  <si>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</si>
  <si>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</si>
  <si>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</si>
  <si>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</si>
  <si>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</si>
  <si>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</si>
  <si>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</si>
  <si>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</si>
  <si>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</si>
  <si>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</si>
  <si>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</si>
  <si>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</si>
  <si>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</si>
  <si>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</si>
  <si>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</si>
  <si>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</si>
  <si>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</si>
  <si>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</si>
  <si>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</si>
  <si>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</si>
  <si>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</si>
  <si>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</si>
  <si>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</si>
  <si>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</si>
  <si>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</si>
  <si>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</si>
  <si>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</si>
  <si>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</si>
  <si>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</si>
  <si>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</si>
  <si>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</si>
  <si>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</si>
  <si>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</si>
  <si>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</si>
  <si>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</si>
  <si>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</si>
  <si>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</si>
  <si>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</si>
  <si>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</si>
  <si>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</si>
  <si>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</si>
  <si>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</si>
  <si>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</si>
  <si>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</si>
  <si>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</si>
  <si>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</si>
  <si>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</si>
  <si>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</si>
  <si>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</si>
  <si>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</si>
  <si>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</si>
  <si>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</si>
  <si>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</si>
  <si>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</si>
  <si>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</si>
  <si>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</si>
  <si>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</si>
  <si>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</si>
  <si>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</si>
  <si>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</si>
  <si>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</si>
  <si>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</si>
  <si>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</si>
  <si>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</si>
  <si>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</si>
  <si>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</si>
  <si>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</si>
  <si>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</si>
  <si>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</si>
  <si>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</si>
  <si>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</si>
  <si>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</si>
  <si>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</si>
  <si>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</si>
  <si>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</si>
  <si>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</si>
  <si>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</si>
  <si>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</si>
  <si>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</si>
  <si>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</si>
  <si>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</si>
  <si>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</si>
  <si>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</si>
  <si>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</si>
  <si>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</si>
  <si>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</si>
  <si>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</si>
  <si>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</si>
  <si>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</si>
  <si>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</si>
  <si>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</si>
  <si>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</si>
  <si>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</si>
  <si>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</si>
  <si>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</si>
  <si>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</si>
  <si>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</si>
  <si>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</si>
  <si>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</si>
  <si>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</si>
  <si>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</si>
  <si>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</si>
  <si>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</si>
  <si>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</si>
  <si>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</si>
  <si>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</si>
  <si>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</si>
  <si>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</si>
  <si>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</si>
  <si>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</si>
  <si>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</si>
  <si>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</si>
  <si>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</si>
  <si>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</si>
  <si>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</si>
  <si>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</si>
  <si>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</si>
  <si>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</si>
  <si>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</si>
  <si>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</si>
  <si>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</si>
  <si>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</si>
  <si>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</si>
  <si>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</si>
  <si>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</si>
  <si>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</si>
  <si>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</si>
  <si>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</si>
  <si>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</si>
  <si>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</si>
  <si>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</si>
  <si>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</si>
  <si>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</si>
  <si>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</si>
  <si>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</si>
  <si>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</si>
  <si>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</si>
  <si>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</si>
  <si>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</si>
  <si>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</si>
  <si>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</si>
  <si>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</si>
  <si>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</si>
  <si>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</si>
  <si>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</si>
  <si>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</si>
  <si>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</si>
  <si>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</si>
  <si>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</si>
  <si>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</si>
  <si>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</si>
  <si>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</si>
  <si>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</si>
  <si>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</si>
  <si>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</si>
  <si>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</si>
  <si>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</si>
  <si>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</si>
  <si>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</si>
  <si>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</si>
  <si>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</si>
  <si>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</si>
  <si>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</si>
  <si>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</si>
  <si>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</si>
  <si>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</si>
  <si>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</si>
  <si>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</si>
  <si>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</si>
  <si>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</si>
  <si>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</si>
  <si>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</si>
  <si>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</si>
  <si>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</si>
  <si>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</si>
  <si>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</si>
  <si>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</si>
  <si>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</si>
  <si>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</si>
  <si>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</si>
  <si>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</si>
  <si>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</si>
  <si>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</si>
  <si>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</si>
  <si>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</si>
  <si>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</si>
  <si>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</si>
  <si>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</si>
  <si>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</si>
  <si>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</si>
  <si>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</si>
  <si>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</si>
  <si>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</si>
  <si>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</si>
  <si>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</si>
  <si>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</si>
  <si>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</si>
  <si>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</si>
  <si>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</si>
  <si>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</si>
  <si>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</si>
  <si>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</si>
  <si>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</si>
  <si>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</si>
  <si>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</si>
  <si>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</si>
  <si>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</si>
  <si>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</si>
  <si>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</si>
  <si>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</si>
  <si>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</si>
  <si>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</si>
  <si>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</si>
  <si>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</si>
  <si>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</si>
  <si>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</si>
  <si>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</si>
  <si>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</si>
  <si>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</si>
  <si>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</si>
  <si>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</si>
  <si>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</si>
  <si>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</si>
  <si>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</si>
  <si>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</si>
  <si>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</si>
  <si>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</si>
  <si>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</si>
  <si>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</si>
  <si>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</si>
  <si>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</si>
  <si>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</si>
  <si>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</si>
  <si>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</si>
  <si>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</si>
  <si>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</si>
  <si>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</si>
  <si>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</si>
  <si>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</si>
  <si>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</si>
  <si>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</si>
  <si>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</si>
  <si>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</si>
  <si>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</si>
  <si>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</si>
  <si>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</si>
  <si>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</si>
  <si>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</si>
  <si>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</si>
  <si>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</si>
  <si>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</si>
  <si>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</si>
  <si>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</si>
  <si>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</si>
  <si>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</si>
  <si>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</si>
  <si>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</si>
  <si>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</si>
  <si>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</si>
  <si>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</si>
  <si>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</si>
  <si>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</si>
  <si>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</si>
  <si>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</si>
  <si>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</si>
  <si>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</si>
  <si>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</si>
  <si>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</si>
  <si>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</si>
  <si>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</si>
  <si>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</si>
  <si>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</si>
  <si>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</si>
  <si>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</si>
  <si>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</si>
  <si>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</si>
  <si>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</si>
  <si>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</si>
  <si>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</si>
  <si>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</si>
  <si>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</si>
  <si>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</si>
  <si>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</si>
  <si>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</si>
  <si>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</si>
  <si>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</si>
  <si>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</si>
  <si>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</si>
  <si>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</si>
  <si>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</si>
  <si>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</si>
  <si>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</si>
  <si>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</si>
  <si>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</si>
  <si>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</si>
  <si>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</si>
  <si>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</si>
  <si>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</si>
  <si>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</si>
  <si>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</si>
  <si>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</si>
  <si>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</si>
  <si>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</si>
  <si>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</si>
  <si>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</si>
  <si>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</si>
  <si>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</si>
  <si>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</si>
  <si>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</si>
  <si>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</si>
  <si>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</si>
  <si>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</si>
  <si>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</si>
  <si>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</si>
  <si>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</si>
  <si>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</si>
  <si>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</si>
  <si>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</si>
  <si>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</si>
  <si>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</si>
  <si>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</si>
  <si>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</si>
  <si>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</si>
  <si>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</si>
  <si>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</si>
  <si>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</si>
  <si>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</si>
  <si>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</si>
  <si>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</si>
  <si>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</si>
  <si>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</si>
  <si>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</si>
  <si>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</si>
  <si>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</si>
  <si>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</si>
  <si>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</si>
  <si>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</si>
  <si>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</si>
  <si>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</si>
  <si>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</si>
  <si>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</si>
  <si>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</si>
  <si>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</si>
  <si>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</si>
  <si>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</si>
  <si>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</si>
  <si>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</si>
  <si>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</si>
  <si>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</si>
  <si>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</si>
  <si>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</si>
  <si>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</si>
  <si>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</si>
  <si>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</si>
  <si>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</si>
  <si>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</si>
  <si>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</si>
  <si>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</si>
  <si>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</si>
  <si>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</si>
  <si>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</si>
  <si>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</si>
  <si>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</si>
  <si>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</si>
  <si>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</si>
  <si>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</si>
  <si>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</si>
  <si>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</si>
  <si>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</si>
  <si>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</si>
  <si>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</si>
  <si>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</si>
  <si>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</si>
  <si>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</si>
  <si>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</si>
  <si>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</si>
  <si>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</si>
  <si>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</si>
  <si>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</si>
  <si>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</si>
  <si>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</si>
  <si>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</si>
  <si>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</si>
  <si>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</si>
  <si>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</si>
  <si>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</si>
  <si>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</si>
  <si>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</si>
  <si>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</si>
  <si>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</si>
  <si>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</si>
  <si>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</si>
  <si>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</si>
  <si>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</si>
  <si>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</si>
  <si>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</si>
  <si>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</si>
  <si>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</si>
  <si>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</si>
  <si>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</si>
  <si>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</si>
  <si>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</si>
  <si>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</si>
  <si>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</si>
  <si>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</si>
  <si>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</si>
  <si>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</si>
  <si>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</si>
  <si>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</si>
  <si>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</si>
  <si>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</si>
  <si>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</si>
  <si>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</si>
  <si>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</si>
  <si>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</si>
  <si>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</si>
  <si>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</si>
  <si>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</si>
  <si>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</si>
  <si>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</si>
  <si>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</si>
  <si>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</si>
  <si>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</si>
  <si>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</si>
  <si>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</si>
  <si>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</si>
  <si>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</si>
  <si>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</si>
  <si>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</si>
  <si>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</si>
  <si>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</si>
  <si>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</si>
  <si>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</si>
  <si>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</si>
  <si>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</si>
  <si>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</si>
  <si>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</si>
  <si>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</si>
  <si>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</si>
  <si>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</si>
  <si>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</si>
  <si>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</si>
  <si>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</si>
  <si>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</si>
  <si>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</si>
  <si>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</si>
  <si>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</si>
  <si>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</si>
  <si>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</si>
  <si>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</si>
  <si>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</si>
  <si>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</si>
  <si>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</si>
  <si>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</si>
  <si>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</si>
  <si>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</si>
  <si>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</si>
  <si>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</si>
  <si>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</si>
  <si>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</si>
  <si>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</si>
  <si>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</si>
  <si>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</si>
  <si>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</si>
  <si>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</si>
  <si>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</si>
  <si>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</si>
  <si>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</si>
  <si>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</si>
  <si>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</si>
  <si>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</si>
  <si>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</si>
  <si>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</si>
  <si>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</si>
  <si>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</si>
  <si>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</si>
  <si>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</si>
  <si>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</si>
  <si>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</si>
  <si>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</si>
  <si>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</si>
  <si>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</si>
  <si>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</si>
  <si>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</si>
  <si>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</si>
  <si>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</si>
  <si>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</si>
  <si>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</si>
  <si>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</si>
  <si>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</si>
  <si>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</si>
  <si>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</si>
  <si>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</si>
  <si>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</si>
  <si>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</si>
  <si>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</si>
  <si>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</si>
  <si>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</si>
  <si>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</si>
  <si>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</si>
  <si>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</si>
  <si>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</si>
  <si>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</si>
  <si>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</si>
  <si>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</si>
  <si>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</si>
  <si>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</si>
  <si>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</si>
  <si>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</si>
  <si>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</si>
  <si>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</si>
  <si>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</si>
  <si>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</si>
  <si>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</si>
  <si>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</si>
  <si>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</si>
  <si>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</si>
  <si>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</si>
  <si>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</si>
  <si>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</si>
  <si>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</si>
  <si>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</si>
  <si>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</si>
  <si>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</si>
  <si>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</si>
  <si>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</si>
  <si>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</si>
  <si>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</si>
  <si>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</si>
  <si>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</si>
  <si>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</si>
  <si>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</si>
  <si>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</si>
  <si>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</si>
  <si>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</si>
  <si>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</si>
  <si>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</si>
  <si>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</si>
  <si>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</si>
  <si>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</si>
  <si>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</si>
  <si>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</si>
  <si>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</si>
  <si>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</si>
  <si>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</si>
  <si>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</si>
  <si>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</si>
  <si>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</si>
  <si>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</si>
  <si>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</si>
  <si>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</si>
  <si>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</si>
  <si>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</si>
  <si>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</si>
  <si>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</si>
  <si>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</si>
  <si>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</si>
  <si>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</si>
  <si>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</si>
  <si>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</si>
  <si>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</si>
  <si>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</si>
  <si>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</si>
  <si>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</si>
  <si>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</si>
  <si>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</si>
  <si>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</si>
  <si>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</si>
  <si>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</si>
  <si>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</si>
  <si>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</si>
  <si>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</si>
  <si>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</si>
  <si>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</si>
  <si>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</si>
  <si>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</si>
  <si>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</si>
  <si>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</si>
  <si>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</si>
  <si>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</si>
  <si>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</si>
  <si>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</si>
  <si>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</si>
  <si>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</si>
  <si>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</si>
  <si>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</si>
  <si>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</si>
  <si>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</si>
  <si>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</si>
  <si>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</si>
  <si>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</si>
  <si>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</si>
  <si>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</si>
  <si>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</si>
  <si>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</si>
  <si>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</si>
  <si>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</si>
  <si>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</si>
  <si>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</si>
  <si>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</si>
  <si>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</si>
  <si>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</si>
  <si>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</si>
  <si>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</si>
  <si>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</si>
  <si>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</si>
  <si>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</si>
  <si>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</si>
  <si>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</si>
  <si>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</si>
  <si>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</si>
  <si>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</si>
  <si>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</si>
  <si>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</si>
  <si>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</si>
  <si>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</si>
  <si>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</si>
  <si>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</si>
  <si>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</si>
  <si>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</si>
  <si>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</si>
  <si>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</si>
  <si>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</si>
  <si>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</si>
  <si>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</si>
  <si>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</si>
  <si>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</si>
  <si>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</si>
  <si>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</si>
  <si>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</si>
  <si>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</si>
  <si>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</si>
  <si>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</si>
  <si>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</si>
  <si>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</si>
  <si>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</si>
  <si>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</si>
  <si>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</si>
  <si>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</si>
  <si>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</si>
  <si>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</si>
  <si>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</si>
  <si>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</si>
  <si>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</si>
  <si>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</si>
  <si>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</si>
  <si>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</si>
  <si>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</si>
  <si>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</si>
  <si>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</si>
  <si>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</si>
  <si>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</si>
  <si>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</si>
  <si>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</si>
  <si>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</si>
  <si>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</si>
  <si>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</si>
  <si>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</si>
  <si>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</si>
  <si>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</si>
  <si>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</si>
  <si>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</si>
  <si>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</si>
  <si>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</si>
  <si>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</si>
  <si>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</si>
  <si>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</si>
  <si>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</si>
  <si>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</si>
  <si>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</si>
  <si>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</si>
  <si>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</si>
  <si>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</si>
  <si>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</si>
  <si>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</si>
  <si>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</si>
  <si>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</si>
  <si>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</si>
  <si>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</si>
  <si>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</si>
  <si>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</si>
  <si>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</si>
  <si>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</si>
  <si>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</si>
  <si>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</si>
  <si>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</si>
  <si>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</si>
  <si>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</si>
  <si>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</si>
  <si>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</si>
  <si>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</si>
  <si>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</si>
  <si>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</si>
  <si>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</si>
  <si>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</si>
  <si>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</si>
  <si>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</si>
  <si>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</si>
  <si>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</si>
  <si>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</si>
  <si>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</si>
  <si>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</si>
  <si>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</si>
  <si>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</si>
  <si>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</si>
  <si>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</si>
  <si>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</si>
  <si>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</si>
  <si>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</si>
  <si>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</si>
  <si>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</si>
  <si>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</si>
  <si>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</si>
  <si>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</si>
  <si>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</si>
  <si>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</si>
  <si>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</si>
  <si>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</si>
  <si>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</si>
  <si>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</si>
  <si>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</si>
  <si>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</si>
  <si>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</si>
  <si>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</si>
  <si>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</si>
  <si>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</si>
  <si>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</si>
  <si>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</si>
  <si>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</si>
  <si>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</si>
  <si>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</si>
  <si>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</si>
  <si>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</si>
  <si>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</si>
  <si>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</si>
  <si>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</si>
  <si>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</si>
  <si>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</si>
  <si>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</si>
  <si>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</si>
  <si>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</si>
  <si>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</si>
  <si>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</si>
  <si>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</si>
  <si>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</si>
  <si>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</si>
  <si>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</si>
  <si>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</si>
  <si>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</si>
  <si>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</si>
  <si>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</si>
  <si>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</si>
  <si>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</si>
  <si>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</si>
  <si>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</si>
  <si>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</si>
  <si>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</si>
  <si>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</si>
  <si>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</si>
  <si>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</si>
  <si>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</si>
  <si>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</si>
  <si>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</si>
  <si>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</si>
  <si>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</si>
  <si>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</si>
  <si>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</si>
  <si>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</si>
  <si>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</si>
  <si>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</si>
  <si>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</si>
  <si>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</si>
  <si>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</si>
  <si>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</si>
  <si>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</si>
  <si>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</si>
  <si>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</si>
  <si>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</si>
  <si>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</si>
  <si>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</si>
  <si>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</si>
  <si>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</si>
  <si>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</si>
  <si>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</si>
  <si>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</si>
  <si>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</si>
  <si>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</si>
  <si>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</si>
  <si>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</si>
  <si>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</si>
  <si>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</si>
  <si>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</si>
  <si>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</si>
  <si>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</si>
  <si>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</si>
  <si>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</si>
  <si>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</si>
  <si>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</si>
  <si>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</si>
  <si>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</si>
  <si>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</si>
  <si>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</si>
  <si>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</si>
  <si>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</si>
  <si>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</si>
  <si>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</si>
  <si>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</si>
  <si>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</si>
  <si>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</si>
  <si>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</si>
  <si>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</si>
  <si>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</si>
  <si>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</si>
  <si>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</si>
  <si>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</si>
  <si>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</si>
  <si>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</si>
  <si>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</si>
  <si>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</si>
  <si>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</si>
  <si>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</si>
  <si>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</si>
  <si>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</si>
  <si>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</si>
  <si>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</si>
  <si>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</si>
  <si>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</si>
  <si>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</si>
  <si>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</si>
  <si>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</si>
  <si>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</si>
  <si>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</si>
  <si>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</si>
  <si>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</si>
  <si>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</si>
  <si>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</si>
  <si>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</si>
  <si>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</si>
  <si>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</si>
  <si>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</si>
  <si>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</si>
  <si>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</si>
  <si>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</si>
  <si>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</si>
  <si>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</si>
  <si>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</si>
  <si>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</si>
  <si>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</si>
  <si>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</si>
  <si>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</si>
  <si>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</si>
  <si>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</si>
  <si>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</si>
  <si>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</si>
  <si>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</si>
  <si>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</si>
  <si>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</si>
  <si>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</si>
  <si>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</si>
  <si>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</si>
  <si>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</si>
  <si>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</si>
  <si>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</si>
  <si>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</si>
  <si>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</si>
  <si>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</si>
  <si>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</si>
  <si>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</si>
  <si>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</si>
  <si>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</si>
  <si>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</si>
  <si>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</si>
  <si>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</si>
  <si>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</si>
  <si>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</si>
  <si>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</si>
  <si>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</si>
  <si>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</si>
  <si>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</si>
  <si>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</si>
  <si>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</si>
  <si>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</si>
  <si>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</si>
  <si>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</si>
  <si>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</si>
  <si>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</si>
  <si>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</si>
  <si>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</si>
  <si>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</si>
  <si>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</si>
  <si>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</si>
  <si>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</si>
  <si>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</si>
  <si>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</si>
  <si>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</si>
  <si>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</si>
  <si>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</si>
  <si>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</si>
  <si>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</si>
  <si>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</si>
  <si>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</si>
  <si>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</si>
  <si>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</si>
  <si>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</si>
  <si>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</si>
  <si>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</si>
  <si>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</si>
  <si>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</si>
  <si>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</si>
  <si>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</si>
  <si>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</si>
  <si>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</si>
  <si>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</si>
  <si>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</si>
  <si>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</si>
  <si>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</si>
  <si>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</si>
  <si>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</si>
  <si>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</si>
  <si>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</si>
  <si>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</si>
  <si>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</si>
  <si>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</si>
  <si>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</si>
  <si>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</si>
  <si>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</si>
  <si>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</si>
  <si>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</si>
  <si>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</si>
  <si>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</si>
  <si>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</si>
  <si>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</si>
  <si>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</si>
  <si>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</si>
  <si>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</si>
  <si>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</si>
  <si>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</si>
  <si>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</si>
  <si>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</si>
  <si>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</si>
  <si>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</si>
  <si>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</si>
  <si>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</si>
  <si>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</si>
  <si>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</si>
  <si>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</si>
  <si>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</si>
  <si>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</si>
  <si>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</si>
  <si>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</si>
  <si>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</si>
  <si>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</si>
  <si>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</si>
  <si>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</si>
  <si>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</si>
  <si>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</si>
  <si>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</si>
  <si>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</si>
  <si>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</si>
  <si>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</si>
  <si>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</si>
  <si>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</si>
  <si>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</si>
  <si>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</si>
  <si>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</si>
  <si>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</si>
  <si>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</si>
  <si>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</si>
  <si>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</si>
  <si>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</si>
  <si>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</si>
  <si>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</si>
  <si>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</si>
  <si>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</si>
  <si>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</si>
  <si>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</si>
  <si>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</si>
  <si>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</si>
  <si>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</si>
  <si>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</si>
  <si>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</si>
  <si>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</si>
  <si>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</si>
  <si>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</si>
  <si>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</si>
  <si>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</si>
  <si>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</si>
  <si>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</si>
  <si>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</si>
  <si>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</si>
  <si>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</si>
  <si>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</si>
  <si>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</si>
  <si>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</si>
  <si>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</si>
  <si>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</si>
  <si>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</si>
  <si>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</si>
  <si>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</si>
  <si>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</si>
  <si>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</si>
  <si>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</si>
  <si>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</si>
  <si>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</si>
  <si>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</si>
  <si>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</si>
  <si>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</si>
  <si>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</si>
  <si>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</si>
  <si>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</si>
  <si>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</si>
  <si>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</si>
  <si>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</si>
  <si>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</si>
  <si>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</si>
  <si>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</si>
  <si>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</si>
  <si>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</si>
  <si>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</si>
  <si>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</si>
  <si>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</si>
  <si>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</si>
  <si>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</si>
  <si>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</si>
  <si>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</si>
  <si>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</si>
  <si>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</si>
  <si>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</si>
  <si>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</si>
  <si>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</si>
  <si>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</si>
  <si>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</si>
  <si>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</si>
  <si>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</si>
  <si>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</si>
  <si>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</si>
  <si>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</si>
  <si>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</si>
  <si>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</si>
  <si>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</si>
  <si>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</si>
  <si>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</si>
  <si>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</si>
  <si>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</si>
  <si>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</si>
  <si>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</si>
  <si>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</si>
  <si>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</si>
  <si>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</si>
  <si>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</si>
  <si>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</si>
  <si>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</si>
  <si>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</si>
  <si>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</si>
  <si>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</si>
  <si>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</si>
  <si>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</si>
  <si>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</si>
  <si>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</si>
  <si>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</si>
  <si>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</si>
  <si>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</si>
  <si>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</si>
  <si>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</si>
  <si>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</si>
  <si>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</si>
  <si>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</si>
  <si>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</si>
  <si>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</si>
  <si>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</si>
  <si>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</si>
  <si>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</si>
  <si>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</si>
  <si>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</si>
  <si>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</si>
  <si>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</si>
  <si>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</si>
  <si>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</si>
  <si>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</si>
  <si>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</si>
  <si>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</si>
  <si>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</si>
  <si>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</si>
  <si>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</si>
  <si>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</si>
  <si>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</si>
  <si>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</si>
  <si>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</si>
  <si>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</si>
  <si>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</si>
  <si>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</si>
  <si>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</si>
  <si>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</si>
  <si>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</si>
  <si>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</si>
  <si>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</si>
  <si>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</si>
  <si>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</si>
  <si>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</si>
  <si>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</si>
  <si>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</si>
  <si>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</si>
  <si>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</si>
  <si>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</si>
  <si>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</si>
  <si>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</si>
  <si>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</si>
  <si>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</si>
  <si>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</si>
  <si>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</si>
  <si>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</si>
  <si>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</si>
  <si>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</si>
  <si>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</si>
  <si>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</si>
  <si>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</si>
  <si>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</si>
  <si>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</si>
  <si>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</si>
  <si>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</si>
  <si>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</si>
  <si>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</si>
  <si>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</si>
  <si>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</si>
  <si>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</si>
  <si>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</si>
  <si>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</si>
  <si>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</si>
  <si>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</si>
  <si>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</si>
  <si>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</si>
  <si>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</si>
  <si>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</si>
  <si>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</si>
  <si>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</si>
  <si>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</si>
  <si>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</si>
  <si>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</si>
  <si>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</si>
  <si>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</si>
  <si>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</si>
  <si>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</si>
  <si>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</si>
  <si>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</si>
  <si>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</si>
  <si>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</si>
  <si>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</si>
  <si>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</si>
  <si>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</si>
  <si>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</si>
  <si>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</si>
  <si>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</si>
  <si>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</si>
  <si>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</si>
  <si>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</si>
  <si>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</si>
  <si>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</si>
  <si>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</si>
  <si>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</si>
  <si>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</si>
  <si>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</si>
  <si>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</si>
  <si>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</si>
  <si>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</si>
  <si>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</si>
  <si>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</si>
  <si>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</si>
  <si>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</si>
  <si>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</si>
  <si>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</si>
  <si>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</si>
  <si>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</si>
  <si>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</si>
  <si>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</si>
  <si>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</si>
  <si>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</si>
  <si>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</si>
  <si>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</si>
  <si>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</si>
  <si>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</si>
  <si>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</si>
  <si>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</si>
  <si>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</si>
  <si>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</si>
  <si>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</si>
  <si>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</si>
  <si>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</si>
  <si>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</si>
  <si>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</si>
  <si>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</si>
  <si>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</si>
  <si>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</si>
  <si>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</si>
  <si>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</si>
  <si>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</si>
  <si>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</si>
  <si>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</si>
  <si>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</si>
  <si>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</si>
  <si>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</si>
  <si>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</si>
  <si>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</si>
  <si>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</si>
  <si>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</si>
  <si>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</si>
  <si>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</si>
  <si>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</si>
  <si>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</si>
  <si>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</si>
  <si>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</si>
  <si>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</si>
  <si>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</si>
  <si>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</si>
  <si>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</si>
  <si>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</si>
  <si>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</si>
  <si>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</si>
  <si>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</si>
  <si>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</si>
  <si>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</si>
  <si>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</si>
  <si>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</si>
  <si>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</si>
  <si>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</si>
  <si>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</si>
  <si>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</si>
  <si>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</si>
  <si>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</si>
  <si>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</si>
  <si>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</si>
  <si>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</si>
  <si>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</si>
  <si>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</si>
  <si>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</si>
  <si>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</si>
  <si>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</si>
  <si>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</si>
  <si>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</si>
  <si>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</si>
  <si>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</si>
  <si>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</si>
  <si>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</si>
  <si>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</si>
  <si>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</si>
  <si>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</si>
  <si>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</si>
  <si>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</si>
  <si>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</si>
  <si>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</si>
  <si>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</si>
  <si>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</si>
  <si>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</si>
  <si>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</si>
  <si>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</si>
  <si>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</si>
  <si>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</si>
  <si>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</si>
  <si>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</si>
  <si>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</si>
  <si>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</si>
  <si>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</si>
  <si>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</si>
  <si>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</si>
  <si>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</si>
  <si>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</si>
  <si>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</si>
  <si>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</si>
  <si>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</si>
  <si>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</si>
  <si>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</si>
  <si>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</si>
  <si>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</si>
  <si>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</si>
  <si>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</si>
  <si>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</si>
  <si>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</si>
  <si>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</si>
  <si>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</si>
  <si>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</si>
  <si>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</si>
  <si>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</si>
  <si>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</si>
  <si>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</si>
  <si>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</si>
  <si>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</si>
  <si>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</si>
  <si>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</si>
  <si>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</si>
  <si>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</si>
  <si>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</si>
  <si>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</si>
  <si>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</si>
  <si>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</si>
  <si>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</si>
  <si>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</si>
  <si>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</si>
  <si>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</si>
  <si>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</si>
  <si>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</si>
  <si>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</si>
  <si>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</si>
  <si>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</si>
  <si>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</si>
  <si>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</si>
  <si>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</si>
  <si>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</si>
  <si>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</si>
  <si>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</si>
  <si>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</si>
  <si>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</si>
  <si>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</si>
  <si>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</si>
  <si>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</si>
  <si>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</si>
  <si>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</si>
  <si>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</si>
  <si>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</si>
  <si>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</si>
  <si>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</si>
  <si>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</si>
  <si>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</si>
  <si>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</si>
  <si>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</si>
  <si>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</si>
  <si>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</si>
  <si>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</si>
  <si>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</si>
  <si>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</si>
  <si>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</si>
  <si>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</si>
  <si>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</si>
  <si>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</si>
  <si>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</si>
  <si>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</si>
  <si>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</si>
  <si>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</si>
  <si>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</si>
  <si>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</si>
  <si>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</si>
  <si>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</si>
  <si>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</si>
  <si>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</si>
  <si>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</si>
  <si>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</si>
  <si>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</si>
  <si>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</si>
  <si>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</si>
  <si>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</si>
  <si>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</si>
  <si>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</si>
  <si>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</si>
  <si>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</si>
  <si>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</si>
  <si>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</si>
  <si>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</si>
  <si>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</si>
  <si>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</si>
  <si>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</si>
  <si>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</si>
  <si>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</si>
  <si>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</si>
  <si>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</si>
  <si>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</si>
  <si>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</si>
  <si>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</si>
  <si>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</si>
  <si>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</si>
  <si>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</si>
  <si>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</si>
  <si>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</si>
  <si>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</si>
  <si>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</si>
  <si>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</si>
  <si>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</si>
  <si>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</si>
  <si>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</si>
  <si>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</si>
  <si>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</si>
  <si>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</si>
  <si>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</si>
  <si>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</si>
  <si>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</si>
  <si>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</si>
  <si>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</si>
  <si>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</si>
  <si>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</si>
  <si>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</si>
  <si>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</si>
  <si>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</si>
  <si>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</si>
  <si>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</si>
  <si>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</si>
  <si>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</si>
  <si>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</si>
  <si>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</si>
  <si>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</si>
  <si>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</si>
  <si>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</si>
  <si>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</si>
  <si>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</si>
  <si>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</si>
  <si>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</si>
  <si>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</si>
  <si>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</si>
  <si>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</si>
  <si>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</si>
  <si>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</si>
  <si>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</si>
  <si>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</si>
  <si>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</si>
  <si>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</si>
  <si>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</si>
  <si>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</si>
  <si>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</si>
  <si>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</si>
  <si>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</si>
  <si>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</si>
  <si>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</si>
  <si>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</si>
  <si>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</si>
  <si>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</si>
  <si>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</si>
  <si>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</si>
  <si>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</si>
  <si>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</si>
  <si>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</si>
  <si>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</si>
  <si>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</si>
  <si>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</si>
  <si>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</si>
  <si>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</si>
  <si>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</si>
  <si>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</si>
  <si>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</si>
  <si>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</si>
  <si>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</si>
  <si>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</si>
  <si>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</si>
  <si>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</si>
  <si>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</si>
  <si>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</si>
  <si>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</si>
  <si>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</si>
  <si>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</si>
  <si>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</si>
  <si>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</si>
  <si>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</si>
  <si>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</si>
  <si>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</si>
  <si>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</si>
  <si>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</si>
  <si>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</si>
  <si>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</si>
  <si>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</si>
  <si>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</si>
  <si>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</si>
  <si>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</si>
  <si>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</si>
  <si>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</si>
  <si>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</si>
  <si>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</si>
  <si>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</si>
  <si>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</si>
  <si>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</si>
  <si>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</si>
  <si>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</si>
  <si>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</si>
  <si>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</si>
  <si>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</si>
  <si>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</si>
  <si>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</si>
  <si>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</si>
  <si>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</si>
  <si>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</si>
  <si>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</si>
  <si>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</si>
  <si>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</si>
  <si>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</si>
  <si>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</si>
  <si>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</si>
  <si>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</si>
  <si>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</si>
  <si>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</si>
  <si>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</si>
  <si>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</si>
  <si>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</si>
  <si>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</si>
  <si>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</si>
  <si>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</si>
  <si>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</si>
  <si>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</si>
  <si>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</si>
  <si>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</si>
  <si>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</si>
  <si>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</si>
  <si>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</si>
  <si>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</si>
  <si>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</si>
  <si>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</si>
  <si>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</si>
  <si>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</si>
  <si>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</si>
  <si>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</si>
  <si>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</si>
  <si>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</si>
  <si>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</si>
  <si>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</si>
  <si>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</si>
  <si>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</si>
  <si>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</si>
  <si>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</si>
  <si>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</si>
  <si>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</si>
  <si>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</si>
  <si>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</si>
  <si>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</si>
  <si>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</si>
  <si>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</si>
  <si>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</si>
  <si>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</si>
  <si>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</si>
  <si>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</si>
  <si>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</si>
  <si>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</si>
  <si>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</si>
  <si>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</si>
  <si>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</si>
  <si>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</si>
  <si>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</si>
  <si>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</si>
  <si>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</si>
  <si>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</si>
  <si>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</si>
  <si>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</si>
  <si>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</si>
  <si>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</si>
  <si>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</si>
  <si>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</si>
  <si>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</si>
  <si>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</si>
  <si>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</si>
  <si>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</si>
  <si>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</si>
  <si>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</si>
  <si>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</si>
  <si>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</si>
  <si>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</si>
  <si>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</si>
  <si>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</si>
  <si>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</si>
  <si>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</si>
  <si>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</si>
  <si>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</si>
  <si>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</si>
  <si>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</si>
  <si>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</si>
  <si>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</si>
  <si>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</si>
  <si>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</si>
  <si>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</si>
  <si>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</si>
  <si>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</si>
  <si>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</si>
  <si>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</si>
  <si>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</si>
  <si>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</si>
  <si>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</si>
  <si>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</si>
  <si>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</si>
  <si>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</si>
  <si>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</si>
  <si>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</si>
  <si>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</si>
  <si>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</si>
  <si>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</si>
  <si>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</si>
  <si>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</si>
  <si>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</si>
  <si>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</si>
  <si>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</si>
  <si>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</si>
  <si>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</si>
  <si>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</si>
  <si>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</si>
  <si>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</si>
  <si>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</si>
  <si>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</si>
  <si>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</si>
  <si>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</si>
  <si>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</si>
  <si>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</si>
  <si>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</si>
  <si>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</si>
  <si>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</si>
  <si>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</si>
  <si>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</si>
  <si>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</si>
  <si>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</si>
  <si>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</si>
  <si>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</si>
  <si>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</si>
  <si>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</si>
  <si>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</si>
  <si>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</si>
  <si>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</si>
  <si>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</si>
  <si>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</si>
  <si>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</si>
  <si>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</si>
  <si>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</si>
  <si>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</si>
  <si>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</si>
  <si>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</si>
  <si>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</si>
  <si>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</si>
  <si>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</si>
  <si>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</si>
  <si>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</si>
  <si>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</si>
  <si>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</si>
  <si>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</si>
  <si>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</si>
  <si>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</si>
  <si>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</si>
  <si>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</si>
  <si>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</si>
  <si>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</si>
  <si>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</si>
  <si>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</si>
  <si>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</si>
  <si>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</si>
  <si>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</si>
  <si>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</si>
  <si>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</si>
  <si>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</si>
  <si>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</si>
  <si>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</si>
  <si>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</si>
  <si>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</si>
  <si>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</si>
  <si>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</si>
  <si>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</si>
  <si>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</si>
  <si>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</si>
  <si>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</si>
  <si>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</si>
  <si>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</si>
  <si>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</si>
  <si>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</si>
  <si>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</si>
  <si>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</si>
  <si>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</si>
  <si>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</si>
  <si>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</si>
  <si>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</si>
  <si>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</si>
  <si>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</si>
  <si>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</si>
  <si>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</si>
  <si>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</si>
  <si>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</si>
  <si>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</si>
  <si>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</si>
  <si>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</si>
  <si>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</si>
  <si>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</si>
  <si>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</si>
  <si>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</si>
  <si>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</si>
  <si>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</si>
  <si>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</si>
  <si>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</si>
  <si>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</si>
  <si>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</si>
  <si>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</si>
  <si>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</si>
  <si>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</si>
  <si>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</si>
  <si>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</si>
  <si>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</si>
  <si>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</si>
  <si>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</si>
  <si>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</si>
  <si>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</si>
  <si>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</si>
  <si>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</si>
  <si>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</si>
  <si>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</si>
  <si>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</si>
  <si>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</si>
  <si>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</si>
  <si>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</si>
  <si>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</si>
  <si>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</si>
  <si>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</si>
  <si>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</si>
  <si>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</si>
  <si>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</si>
  <si>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</si>
  <si>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</si>
  <si>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</si>
  <si>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</si>
  <si>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</si>
  <si>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</si>
  <si>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</si>
  <si>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</si>
  <si>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</si>
  <si>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</si>
  <si>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</si>
  <si>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</si>
  <si>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</si>
  <si>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</si>
  <si>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</si>
  <si>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</si>
  <si>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</si>
  <si>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</si>
  <si>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</si>
  <si>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</si>
  <si>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</si>
  <si>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</si>
  <si>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</si>
  <si>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</si>
  <si>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</si>
  <si>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</si>
  <si>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</si>
  <si>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</si>
  <si>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</si>
  <si>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</si>
  <si>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</si>
  <si>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</si>
  <si>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</si>
  <si>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</si>
  <si>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</si>
  <si>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</si>
  <si>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</si>
  <si>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</si>
  <si>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</si>
  <si>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</si>
  <si>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</si>
  <si>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</si>
  <si>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</si>
  <si>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</si>
  <si>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</si>
  <si>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</si>
  <si>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</si>
  <si>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</si>
  <si>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</si>
  <si>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</si>
  <si>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</si>
  <si>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</si>
  <si>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</si>
  <si>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</si>
  <si>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</si>
  <si>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</si>
  <si>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</si>
  <si>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</si>
  <si>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</si>
  <si>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</si>
  <si>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</si>
  <si>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</si>
  <si>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</si>
  <si>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</si>
  <si>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</si>
  <si>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</si>
  <si>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</si>
  <si>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</si>
  <si>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</si>
  <si>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</si>
  <si>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</si>
  <si>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</si>
  <si>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</si>
  <si>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</si>
  <si>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</si>
  <si>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</si>
  <si>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</si>
  <si>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</si>
  <si>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</si>
  <si>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</si>
  <si>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</si>
  <si>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</si>
  <si>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</si>
  <si>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</si>
  <si>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</si>
  <si>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</si>
  <si>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</si>
  <si>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</si>
  <si>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</si>
  <si>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</si>
  <si>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</si>
  <si>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</si>
  <si>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</si>
  <si>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</si>
  <si>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</si>
  <si>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</si>
  <si>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</si>
  <si>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</si>
  <si>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</si>
  <si>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</si>
  <si>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</si>
  <si>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</si>
  <si>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</si>
  <si>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</si>
  <si>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</si>
  <si>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</si>
  <si>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</si>
  <si>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</si>
  <si>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</si>
  <si>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</si>
  <si>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</si>
  <si>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</si>
  <si>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</si>
  <si>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</si>
  <si>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</si>
  <si>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</si>
  <si>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</si>
  <si>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</si>
  <si>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</si>
  <si>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</si>
  <si>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</si>
  <si>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</si>
  <si>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</si>
  <si>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</si>
  <si>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</si>
  <si>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</si>
  <si>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</si>
  <si>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</si>
  <si>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</si>
  <si>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</si>
  <si>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</si>
  <si>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</si>
  <si>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</si>
  <si>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</si>
  <si>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</si>
  <si>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</si>
  <si>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</si>
  <si>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</si>
  <si>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</si>
  <si>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</si>
  <si>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</si>
  <si>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</si>
  <si>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</si>
  <si>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</si>
  <si>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</si>
  <si>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</si>
  <si>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</si>
  <si>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</si>
  <si>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</si>
  <si>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</si>
  <si>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</si>
  <si>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</si>
  <si>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</si>
  <si>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</si>
  <si>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</si>
  <si>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</si>
  <si>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</si>
  <si>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</si>
  <si>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</si>
  <si>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</si>
  <si>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</si>
  <si>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</si>
  <si>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</si>
  <si>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</si>
  <si>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</si>
  <si>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</si>
  <si>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</si>
  <si>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</si>
  <si>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</si>
  <si>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</si>
  <si>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</si>
  <si>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</si>
  <si>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</si>
  <si>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</si>
  <si>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</si>
  <si>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</si>
  <si>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</si>
  <si>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</si>
  <si>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</si>
  <si>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</si>
  <si>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</si>
  <si>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</si>
  <si>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</si>
  <si>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</si>
  <si>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</si>
  <si>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</si>
  <si>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</si>
  <si>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</si>
  <si>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</si>
  <si>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</si>
  <si>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</si>
  <si>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</si>
  <si>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</si>
  <si>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</si>
  <si>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</si>
  <si>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</si>
  <si>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</si>
  <si>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</si>
  <si>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</si>
  <si>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</si>
  <si>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</si>
  <si>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</si>
  <si>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</si>
  <si>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</si>
  <si>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</si>
  <si>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</si>
  <si>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</si>
  <si>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</si>
  <si>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</si>
  <si>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</si>
  <si>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</si>
  <si>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</si>
  <si>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</si>
  <si>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</si>
  <si>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</si>
  <si>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</si>
  <si>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</si>
  <si>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</si>
  <si>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</si>
  <si>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</si>
  <si>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</si>
  <si>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</si>
  <si>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</si>
  <si>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</si>
  <si>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</si>
  <si>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</si>
  <si>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</si>
  <si>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</si>
  <si>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</si>
  <si>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</si>
  <si>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</si>
  <si>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</si>
  <si>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</si>
  <si>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</si>
  <si>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</si>
  <si>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</si>
  <si>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</si>
  <si>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</si>
  <si>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</si>
  <si>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</si>
  <si>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</si>
  <si>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</si>
  <si>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</si>
  <si>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</si>
  <si>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</si>
  <si>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</si>
  <si>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</si>
  <si>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</si>
  <si>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</si>
  <si>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</si>
  <si>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</si>
  <si>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</si>
  <si>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</si>
  <si>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</si>
  <si>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</si>
  <si>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</si>
  <si>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</si>
  <si>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</si>
  <si>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</si>
  <si>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</si>
  <si>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</si>
  <si>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</si>
  <si>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</si>
  <si>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</si>
  <si>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</si>
  <si>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</si>
  <si>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</si>
  <si>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</si>
  <si>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</si>
  <si>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</si>
  <si>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</si>
  <si>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</si>
  <si>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</si>
  <si>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</si>
  <si>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</si>
  <si>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</si>
  <si>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</si>
  <si>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</si>
  <si>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</si>
  <si>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</si>
  <si>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</si>
  <si>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</si>
  <si>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</si>
  <si>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</si>
  <si>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</si>
  <si>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</si>
  <si>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</si>
  <si>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</si>
  <si>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</si>
  <si>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</si>
  <si>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</si>
  <si>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</si>
  <si>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</si>
  <si>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</si>
  <si>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</si>
  <si>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</si>
  <si>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</si>
  <si>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</si>
  <si>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</si>
  <si>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</si>
  <si>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</si>
  <si>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</si>
  <si>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</si>
  <si>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</si>
  <si>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</si>
  <si>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</si>
  <si>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</si>
  <si>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</si>
  <si>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</si>
  <si>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</si>
  <si>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</si>
  <si>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</si>
  <si>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</si>
  <si>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</si>
  <si>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</si>
  <si>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</si>
  <si>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</si>
  <si>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</si>
  <si>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</si>
  <si>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</si>
  <si>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</si>
  <si>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</si>
  <si>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</si>
  <si>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</si>
  <si>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</si>
  <si>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</si>
  <si>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</si>
  <si>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</si>
  <si>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</si>
  <si>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</si>
  <si>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</si>
  <si>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</si>
  <si>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</si>
  <si>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</si>
  <si>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</si>
  <si>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</si>
  <si>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</si>
  <si>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</si>
  <si>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</si>
  <si>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</si>
  <si>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</si>
  <si>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</si>
  <si>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</si>
  <si>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</si>
  <si>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</si>
  <si>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</si>
  <si>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</si>
  <si>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</si>
  <si>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</si>
  <si>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</si>
  <si>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</si>
  <si>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</si>
  <si>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</si>
  <si>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</si>
  <si>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</si>
  <si>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</si>
  <si>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</si>
  <si>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</si>
  <si>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</si>
  <si>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</si>
  <si>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</si>
  <si>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</si>
  <si>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</si>
  <si>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</si>
  <si>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</si>
  <si>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</si>
  <si>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</si>
  <si>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</si>
  <si>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</si>
  <si>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</si>
  <si>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</si>
  <si>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</si>
  <si>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</si>
  <si>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</si>
  <si>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</si>
  <si>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</si>
  <si>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</si>
  <si>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</si>
  <si>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</si>
  <si>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</si>
  <si>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</si>
  <si>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</si>
  <si>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</si>
  <si>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</si>
  <si>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</si>
  <si>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</si>
  <si>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</si>
  <si>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</si>
  <si>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</si>
  <si>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</si>
  <si>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</si>
  <si>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</si>
  <si>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</si>
  <si>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</si>
  <si>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</si>
  <si>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</si>
  <si>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</si>
  <si>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</si>
  <si>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</si>
  <si>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</si>
  <si>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</si>
  <si>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</si>
  <si>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</si>
  <si>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</si>
  <si>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</si>
  <si>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</si>
  <si>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</si>
  <si>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</si>
  <si>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</si>
  <si>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</si>
  <si>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</si>
  <si>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</si>
  <si>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</si>
  <si>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</si>
  <si>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</si>
  <si>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</si>
  <si>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</si>
  <si>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</si>
  <si>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</si>
  <si>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</si>
  <si>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</si>
  <si>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</si>
  <si>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</si>
  <si>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</si>
  <si>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</si>
  <si>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</si>
  <si>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</si>
  <si>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</si>
  <si>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</si>
  <si>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</si>
  <si>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</si>
  <si>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</si>
  <si>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</si>
  <si>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</si>
  <si>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</si>
  <si>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</si>
  <si>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</si>
  <si>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</si>
  <si>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</si>
  <si>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</si>
  <si>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</si>
  <si>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</si>
  <si>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</si>
  <si>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</si>
  <si>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</si>
  <si>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</si>
  <si>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</si>
  <si>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</si>
  <si>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</si>
  <si>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</si>
  <si>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</si>
  <si>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</si>
  <si>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</si>
  <si>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</si>
  <si>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</si>
  <si>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</si>
  <si>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</si>
  <si>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</si>
  <si>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</si>
  <si>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</si>
  <si>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</si>
  <si>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</si>
  <si>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</si>
  <si>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</si>
  <si>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</si>
  <si>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</si>
  <si>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</si>
  <si>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</si>
  <si>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</si>
  <si>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</si>
  <si>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</si>
  <si>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</si>
  <si>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</si>
  <si>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</si>
  <si>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</si>
  <si>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</si>
  <si>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</si>
  <si>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</si>
  <si>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</si>
  <si>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</si>
  <si>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</si>
  <si>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</si>
  <si>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</si>
  <si>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</si>
  <si>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</si>
  <si>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</si>
  <si>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</si>
  <si>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</si>
  <si>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</si>
  <si>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</si>
  <si>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</si>
  <si>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</si>
  <si>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</si>
  <si>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</si>
  <si>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</si>
  <si>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</si>
  <si>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</si>
  <si>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</si>
  <si>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</si>
  <si>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</si>
  <si>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</si>
  <si>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</si>
  <si>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</si>
  <si>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</si>
  <si>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</si>
  <si>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</si>
  <si>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</si>
  <si>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</si>
  <si>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</si>
  <si>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</si>
  <si>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</si>
  <si>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</si>
  <si>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</si>
  <si>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</si>
  <si>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</si>
  <si>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</si>
  <si>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</si>
  <si>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</si>
  <si>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</si>
  <si>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</si>
  <si>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</si>
  <si>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</si>
  <si>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</si>
  <si>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</si>
  <si>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</si>
  <si>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</si>
  <si>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</si>
  <si>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</si>
  <si>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</si>
  <si>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</si>
  <si>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</si>
  <si>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</si>
  <si>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</si>
  <si>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</si>
  <si>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</si>
  <si>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</si>
  <si>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</si>
  <si>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</si>
  <si>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</si>
  <si>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</si>
  <si>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</si>
  <si>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</si>
  <si>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</si>
  <si>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</si>
  <si>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</si>
  <si>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</si>
  <si>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</si>
  <si>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</si>
  <si>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</si>
  <si>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</si>
  <si>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</si>
  <si>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</si>
  <si>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</si>
  <si>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</si>
  <si>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</si>
  <si>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</si>
  <si>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</si>
  <si>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</si>
  <si>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</si>
  <si>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</si>
  <si>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</si>
  <si>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</si>
  <si>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</si>
  <si>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</si>
  <si>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</si>
  <si>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</si>
  <si>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</si>
  <si>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</si>
  <si>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</si>
  <si>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</si>
  <si>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</si>
  <si>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</si>
  <si>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</si>
  <si>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</si>
  <si>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</si>
  <si>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</si>
  <si>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</si>
  <si>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</si>
  <si>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</si>
  <si>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</si>
  <si>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</si>
  <si>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</si>
  <si>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</si>
  <si>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</si>
  <si>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</si>
  <si>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</si>
  <si>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</si>
  <si>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</si>
  <si>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</si>
  <si>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</si>
  <si>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</si>
  <si>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</si>
  <si>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</si>
  <si>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</si>
  <si>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</si>
  <si>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</si>
  <si>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</si>
  <si>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</si>
  <si>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</si>
  <si>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</si>
  <si>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</si>
  <si>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</si>
  <si>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</si>
  <si>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</si>
  <si>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</si>
  <si>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</si>
  <si>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</si>
  <si>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</si>
  <si>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</si>
  <si>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</si>
  <si>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</si>
  <si>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</si>
  <si>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</si>
  <si>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</si>
  <si>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</si>
  <si>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</si>
  <si>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</si>
  <si>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</si>
  <si>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</si>
  <si>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</si>
  <si>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</si>
  <si>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</si>
  <si>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</si>
  <si>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</si>
  <si>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</si>
  <si>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</si>
  <si>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</si>
  <si>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</si>
  <si>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</si>
  <si>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</si>
  <si>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</si>
  <si>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</si>
  <si>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</si>
  <si>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</si>
  <si>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</si>
  <si>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</si>
  <si>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</si>
  <si>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</si>
  <si>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</si>
  <si>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</si>
  <si>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</si>
  <si>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</si>
  <si>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</si>
  <si>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</si>
  <si>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</si>
  <si>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</si>
  <si>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</si>
  <si>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</si>
  <si>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</si>
  <si>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</si>
  <si>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</si>
  <si>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</si>
  <si>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</si>
  <si>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</si>
  <si>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</si>
  <si>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</si>
  <si>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</si>
  <si>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</si>
  <si>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</si>
  <si>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</si>
  <si>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</si>
  <si>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</si>
  <si>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</si>
  <si>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</si>
  <si>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</si>
  <si>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</si>
  <si>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</si>
  <si>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</si>
  <si>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</si>
  <si>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</si>
  <si>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</si>
  <si>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</si>
  <si>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</si>
  <si>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</si>
  <si>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</si>
  <si>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</si>
  <si>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</si>
  <si>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</si>
  <si>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</si>
  <si>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</si>
  <si>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</si>
  <si>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</si>
  <si>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</si>
  <si>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</si>
  <si>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</si>
  <si>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</si>
  <si>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</si>
  <si>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</si>
  <si>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</si>
  <si>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</si>
  <si>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</si>
  <si>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</si>
  <si>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</si>
  <si>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</si>
  <si>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</si>
  <si>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</si>
  <si>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</si>
  <si>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</si>
  <si>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</si>
  <si>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</si>
  <si>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</si>
  <si>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</si>
  <si>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</si>
  <si>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</si>
  <si>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</si>
  <si>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</si>
  <si>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</si>
  <si>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</si>
  <si>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</si>
  <si>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</si>
  <si>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</si>
  <si>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</si>
  <si>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</si>
  <si>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</si>
  <si>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</si>
  <si>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</si>
  <si>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</si>
  <si>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</si>
  <si>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</si>
  <si>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</si>
  <si>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</si>
  <si>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</si>
  <si>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</si>
  <si>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</si>
  <si>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</si>
  <si>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</si>
  <si>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</si>
  <si>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</si>
  <si>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</si>
  <si>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</si>
  <si>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</si>
  <si>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</si>
  <si>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</si>
  <si>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</si>
  <si>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</si>
  <si>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</si>
  <si>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</si>
  <si>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</si>
  <si>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</si>
  <si>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</si>
  <si>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</si>
  <si>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</si>
  <si>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</si>
  <si>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</si>
  <si>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</si>
  <si>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</si>
  <si>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</si>
  <si>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</si>
  <si>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</si>
  <si>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</si>
  <si>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</si>
  <si>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</si>
  <si>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</si>
  <si>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</si>
  <si>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</si>
  <si>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</si>
  <si>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</si>
  <si>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</si>
  <si>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</si>
  <si>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</si>
  <si>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</si>
  <si>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</si>
  <si>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</si>
  <si>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</si>
  <si>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</si>
  <si>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</si>
  <si>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</si>
  <si>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</si>
  <si>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</si>
  <si>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</si>
  <si>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</si>
  <si>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</si>
  <si>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</si>
  <si>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</si>
  <si>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</si>
  <si>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</si>
  <si>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</si>
  <si>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</si>
  <si>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</si>
  <si>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</si>
  <si>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</si>
  <si>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</si>
  <si>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</si>
  <si>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</si>
  <si>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</si>
  <si>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</si>
  <si>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</si>
  <si>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</si>
  <si>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</si>
  <si>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</si>
  <si>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</si>
  <si>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</si>
  <si>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</si>
  <si>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</si>
  <si>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</si>
  <si>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</si>
  <si>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</si>
  <si>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</si>
  <si>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</si>
  <si>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</si>
  <si>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</si>
  <si>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</si>
  <si>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</si>
  <si>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</si>
  <si>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</si>
  <si>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</si>
  <si>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</si>
  <si>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</si>
  <si>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</si>
  <si>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</si>
  <si>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</si>
  <si>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</si>
  <si>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</si>
  <si>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</si>
  <si>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</si>
  <si>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</si>
  <si>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</si>
  <si>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</si>
  <si>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</si>
  <si>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</si>
  <si>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</si>
  <si>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</si>
  <si>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</si>
  <si>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</si>
  <si>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</si>
  <si>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</si>
  <si>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</si>
  <si>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</si>
  <si>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</si>
  <si>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</si>
  <si>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</si>
  <si>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</si>
  <si>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</si>
  <si>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</si>
  <si>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</si>
  <si>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</si>
  <si>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</si>
  <si>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</si>
  <si>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</si>
  <si>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</si>
  <si>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</si>
  <si>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</si>
  <si>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</si>
  <si>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</si>
  <si>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</si>
  <si>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</si>
  <si>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</si>
  <si>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</si>
  <si>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</si>
  <si>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</si>
  <si>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</si>
  <si>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</si>
  <si>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</si>
  <si>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</si>
  <si>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</si>
  <si>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</si>
  <si>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</si>
  <si>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</si>
  <si>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</si>
  <si>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</si>
  <si>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</si>
  <si>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</si>
  <si>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</si>
  <si>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</si>
  <si>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</si>
  <si>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</si>
  <si>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</si>
  <si>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</si>
  <si>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</si>
  <si>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</si>
  <si>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</si>
  <si>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</si>
  <si>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</si>
  <si>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</si>
  <si>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</si>
  <si>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</si>
  <si>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</si>
  <si>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</si>
  <si>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</si>
  <si>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</si>
  <si>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</si>
  <si>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</si>
  <si>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</si>
  <si>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</si>
  <si>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</si>
  <si>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</si>
  <si>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</si>
  <si>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</si>
  <si>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</si>
  <si>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</si>
  <si>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</si>
  <si>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</si>
  <si>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</si>
  <si>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</si>
  <si>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</si>
  <si>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</si>
  <si>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</si>
  <si>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</si>
  <si>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</si>
  <si>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</si>
  <si>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</si>
  <si>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</si>
  <si>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</si>
  <si>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</si>
  <si>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</si>
  <si>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</si>
  <si>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</si>
  <si>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</si>
  <si>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</si>
  <si>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</si>
  <si>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</si>
  <si>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</si>
  <si>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</si>
  <si>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</si>
  <si>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</si>
  <si>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</si>
  <si>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</si>
  <si>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</si>
  <si>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</si>
  <si>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</si>
  <si>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</si>
  <si>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</si>
  <si>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</si>
  <si>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</si>
  <si>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</si>
  <si>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</si>
  <si>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</si>
  <si>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</si>
  <si>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</si>
  <si>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</si>
  <si>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</si>
  <si>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</si>
  <si>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</si>
  <si>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</si>
  <si>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</si>
  <si>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</si>
  <si>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</si>
  <si>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</si>
  <si>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</si>
  <si>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</si>
  <si>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</si>
  <si>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</si>
  <si>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</si>
  <si>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</si>
  <si>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</si>
  <si>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</si>
  <si>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</si>
  <si>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</si>
  <si>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</si>
  <si>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</si>
  <si>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</si>
  <si>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</si>
  <si>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</si>
  <si>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</si>
  <si>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</si>
  <si>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</si>
  <si>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</si>
  <si>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</si>
  <si>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</si>
  <si>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</si>
  <si>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</si>
  <si>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</si>
  <si>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</si>
  <si>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</si>
  <si>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</si>
  <si>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</si>
  <si>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</si>
  <si>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</si>
  <si>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</si>
  <si>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</si>
  <si>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</si>
  <si>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</si>
  <si>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</si>
  <si>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</si>
  <si>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</si>
  <si>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</si>
  <si>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</si>
  <si>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</si>
  <si>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</si>
  <si>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</si>
  <si>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</si>
  <si>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</si>
  <si>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</si>
  <si>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</si>
  <si>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</si>
  <si>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</si>
  <si>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</si>
  <si>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</si>
  <si>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</si>
  <si>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</si>
  <si>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</si>
  <si>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</si>
  <si>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</si>
  <si>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</si>
  <si>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</si>
  <si>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</si>
  <si>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</si>
  <si>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</si>
  <si>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</si>
  <si>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</si>
  <si>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</si>
  <si>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</si>
  <si>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</si>
  <si>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</si>
  <si>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</si>
  <si>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</si>
  <si>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</si>
  <si>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</si>
  <si>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</si>
  <si>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</si>
  <si>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</si>
  <si>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</si>
  <si>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</si>
  <si>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</si>
  <si>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</si>
  <si>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</si>
  <si>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</si>
  <si>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</si>
  <si>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</si>
  <si>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</si>
  <si>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</si>
  <si>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</si>
  <si>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</si>
  <si>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</si>
  <si>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</si>
  <si>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</si>
  <si>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</si>
  <si>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</si>
  <si>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</si>
  <si>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</si>
  <si>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</si>
  <si>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</si>
  <si>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</si>
  <si>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</si>
  <si>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</si>
  <si>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</si>
  <si>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</si>
  <si>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</si>
  <si>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</si>
  <si>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</si>
  <si>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</si>
  <si>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</si>
  <si>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</si>
  <si>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</si>
  <si>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</si>
  <si>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</si>
  <si>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</si>
  <si>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</si>
  <si>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</si>
  <si>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</si>
  <si>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</si>
  <si>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</si>
  <si>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</si>
  <si>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</si>
  <si>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</si>
  <si>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</si>
  <si>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</si>
  <si>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</si>
  <si>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</si>
  <si>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</si>
  <si>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</si>
  <si>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</si>
  <si>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</si>
  <si>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</si>
  <si>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</si>
  <si>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</si>
  <si>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</si>
  <si>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</si>
  <si>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</si>
  <si>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</si>
  <si>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</si>
  <si>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</si>
  <si>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</si>
  <si>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</si>
  <si>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</si>
  <si>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</si>
  <si>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</si>
  <si>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</si>
  <si>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</si>
  <si>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</si>
  <si>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</si>
  <si>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</si>
  <si>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</si>
  <si>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</si>
  <si>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</si>
  <si>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</si>
  <si>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</si>
  <si>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</si>
  <si>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</si>
  <si>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</si>
  <si>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</si>
  <si>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</si>
  <si>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</si>
  <si>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</si>
  <si>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</si>
  <si>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</si>
  <si>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</si>
  <si>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</si>
  <si>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</si>
  <si>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</si>
  <si>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</si>
  <si>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</si>
  <si>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</si>
  <si>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</si>
  <si>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</si>
  <si>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</si>
  <si>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</si>
  <si>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</si>
  <si>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</si>
  <si>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</si>
  <si>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</si>
  <si>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</si>
  <si>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</si>
  <si>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</si>
  <si>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</si>
  <si>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</si>
  <si>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</si>
  <si>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</si>
  <si>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</si>
  <si>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</si>
  <si>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</si>
  <si>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</si>
  <si>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</si>
  <si>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</si>
  <si>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</si>
  <si>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</si>
  <si>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</si>
  <si>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</si>
  <si>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</si>
  <si>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</si>
  <si>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</si>
  <si>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</si>
  <si>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</si>
  <si>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</si>
  <si>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</si>
  <si>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</si>
  <si>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</si>
  <si>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</si>
  <si>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</si>
  <si>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</si>
  <si>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</si>
  <si>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</si>
  <si>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</si>
  <si>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</si>
  <si>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</si>
  <si>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</si>
  <si>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</si>
  <si>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</si>
  <si>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</si>
  <si>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</si>
  <si>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</si>
  <si>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</si>
  <si>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</si>
  <si>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</si>
  <si>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</si>
  <si>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</si>
  <si>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</si>
  <si>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</si>
  <si>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</si>
  <si>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</si>
  <si>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</si>
  <si>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</si>
  <si>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</si>
  <si>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</si>
  <si>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</si>
  <si>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</si>
  <si>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</si>
  <si>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</si>
  <si>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</si>
  <si>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</si>
  <si>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</si>
  <si>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</si>
  <si>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</si>
  <si>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</si>
  <si>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</si>
  <si>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</si>
  <si>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</si>
  <si>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</si>
  <si>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</si>
  <si>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</si>
  <si>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</si>
  <si>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</si>
  <si>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</si>
  <si>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</si>
  <si>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</si>
  <si>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</si>
  <si>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</si>
  <si>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</si>
  <si>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</si>
  <si>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</si>
  <si>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</si>
  <si>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</si>
  <si>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</si>
  <si>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</si>
  <si>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</si>
  <si>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</si>
  <si>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</si>
  <si>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</si>
  <si>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</si>
  <si>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</si>
  <si>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</si>
  <si>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</si>
  <si>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</si>
  <si>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</si>
  <si>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</si>
  <si>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</si>
  <si>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</si>
  <si>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</si>
  <si>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</si>
  <si>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</si>
  <si>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</si>
  <si>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</si>
  <si>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</si>
  <si>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</si>
  <si>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</si>
  <si>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</si>
  <si>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</si>
  <si>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</si>
  <si>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</si>
  <si>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</si>
  <si>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</si>
  <si>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</si>
  <si>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</si>
  <si>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</si>
  <si>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</si>
  <si>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</si>
  <si>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</si>
  <si>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</si>
  <si>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</si>
  <si>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</si>
  <si>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</si>
  <si>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</si>
  <si>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</si>
  <si>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</si>
  <si>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</si>
  <si>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</si>
  <si>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</si>
  <si>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</si>
  <si>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</si>
  <si>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</si>
  <si>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</si>
  <si>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</si>
  <si>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</si>
  <si>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</si>
  <si>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</si>
  <si>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</si>
  <si>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</si>
  <si>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</si>
  <si>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</si>
  <si>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</si>
  <si>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</si>
  <si>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</si>
  <si>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</si>
  <si>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</si>
  <si>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</si>
  <si>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</si>
  <si>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</si>
  <si>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</si>
  <si>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</si>
  <si>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</si>
  <si>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</si>
  <si>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</si>
  <si>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</si>
  <si>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</si>
  <si>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</si>
  <si>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</si>
  <si>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</si>
  <si>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</si>
  <si>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</si>
  <si>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</si>
  <si>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</si>
  <si>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</si>
  <si>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</si>
  <si>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</si>
  <si>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</si>
  <si>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</si>
  <si>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</si>
  <si>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</si>
  <si>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</si>
  <si>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</si>
  <si>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</si>
  <si>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</si>
  <si>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</si>
  <si>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</si>
  <si>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</si>
  <si>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</si>
  <si>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</si>
  <si>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</si>
  <si>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</si>
  <si>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</si>
  <si>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</si>
  <si>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</si>
  <si>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</si>
  <si>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</si>
  <si>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</si>
  <si>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</si>
  <si>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</si>
  <si>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</si>
  <si>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</si>
  <si>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</si>
  <si>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</si>
  <si>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</si>
  <si>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</si>
  <si>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</si>
  <si>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</si>
  <si>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</si>
  <si>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</si>
  <si>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</si>
  <si>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</si>
  <si>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</si>
  <si>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</si>
  <si>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</si>
  <si>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</si>
  <si>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</si>
  <si>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</si>
  <si>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</si>
  <si>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</si>
  <si>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</si>
  <si>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</si>
  <si>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</si>
  <si>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</si>
  <si>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</si>
  <si>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</si>
  <si>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</si>
  <si>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</si>
  <si>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</si>
  <si>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</si>
  <si>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</si>
  <si>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</si>
  <si>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</si>
  <si>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</si>
  <si>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</si>
  <si>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</si>
  <si>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</si>
  <si>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</si>
  <si>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</si>
  <si>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</si>
  <si>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</si>
  <si>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</si>
  <si>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</si>
  <si>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</si>
  <si>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</si>
  <si>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</si>
  <si>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</si>
  <si>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</si>
  <si>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</si>
  <si>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</si>
  <si>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</si>
  <si>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</si>
  <si>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</si>
  <si>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</si>
  <si>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</si>
  <si>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</si>
  <si>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</si>
  <si>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</si>
  <si>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</si>
  <si>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</si>
  <si>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</si>
  <si>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</si>
  <si>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</si>
  <si>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</si>
  <si>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</si>
  <si>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</si>
  <si>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</si>
  <si>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</si>
  <si>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</si>
  <si>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</si>
  <si>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</si>
  <si>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</si>
  <si>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</si>
  <si>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</si>
  <si>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</si>
  <si>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</si>
  <si>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</si>
  <si>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</si>
  <si>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</si>
  <si>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</si>
  <si>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</si>
  <si>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</si>
  <si>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</si>
  <si>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</si>
  <si>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</si>
  <si>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</si>
  <si>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</si>
  <si>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</si>
  <si>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</si>
  <si>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</si>
  <si>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</si>
  <si>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</si>
  <si>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</si>
  <si>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</si>
  <si>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</si>
  <si>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</si>
  <si>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</si>
  <si>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</si>
  <si>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</si>
  <si>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</si>
  <si>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</si>
  <si>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</si>
  <si>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</si>
  <si>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</si>
  <si>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</si>
  <si>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</si>
  <si>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</si>
  <si>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</si>
  <si>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</si>
  <si>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</si>
  <si>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</si>
  <si>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</si>
  <si>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</si>
  <si>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</si>
  <si>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</si>
  <si>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</si>
  <si>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</si>
  <si>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</si>
  <si>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</si>
  <si>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</si>
  <si>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</si>
  <si>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</si>
  <si>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</si>
  <si>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</si>
  <si>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</si>
  <si>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</si>
  <si>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</si>
  <si>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</si>
  <si>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</si>
  <si>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</si>
  <si>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</si>
  <si>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</si>
  <si>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</si>
  <si>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</si>
  <si>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</si>
  <si>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</si>
  <si>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</si>
  <si>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</si>
  <si>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</si>
  <si>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</si>
  <si>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</si>
  <si>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</si>
  <si>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</si>
  <si>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</si>
  <si>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</si>
  <si>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</si>
  <si>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</si>
  <si>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</si>
  <si>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</si>
  <si>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</si>
  <si>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</si>
  <si>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</si>
  <si>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</si>
  <si>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</si>
  <si>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</si>
  <si>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</si>
  <si>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</si>
  <si>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</si>
  <si>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</si>
  <si>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</si>
  <si>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</si>
  <si>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</si>
  <si>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</si>
  <si>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</si>
  <si>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</si>
  <si>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</si>
  <si>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</si>
  <si>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</si>
  <si>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</si>
  <si>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</si>
  <si>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</si>
  <si>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</si>
  <si>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</si>
  <si>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</si>
  <si>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</si>
  <si>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</si>
  <si>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</si>
  <si>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</si>
  <si>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</si>
  <si>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</si>
  <si>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</si>
  <si>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</si>
  <si>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</si>
  <si>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</si>
  <si>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</si>
  <si>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</si>
  <si>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</si>
  <si>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</si>
  <si>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</si>
  <si>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</si>
  <si>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</si>
  <si>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</si>
  <si>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</si>
  <si>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</si>
  <si>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</si>
  <si>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</si>
  <si>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</si>
  <si>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</si>
  <si>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</si>
  <si>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</si>
  <si>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</si>
  <si>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</si>
  <si>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</si>
  <si>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</si>
  <si>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</si>
  <si>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</si>
  <si>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</si>
  <si>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</si>
  <si>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</si>
  <si>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</si>
  <si>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</si>
  <si>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</si>
  <si>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</si>
  <si>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</si>
  <si>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</si>
  <si>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</si>
  <si>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</si>
  <si>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</si>
  <si>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</si>
  <si>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</si>
  <si>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</si>
  <si>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</si>
  <si>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</si>
  <si>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</si>
  <si>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</si>
  <si>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</si>
  <si>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</si>
  <si>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</si>
  <si>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</si>
  <si>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</si>
  <si>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</si>
  <si>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</si>
  <si>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</si>
  <si>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</si>
  <si>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</si>
  <si>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</si>
  <si>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</si>
  <si>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</si>
  <si>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</si>
  <si>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</si>
  <si>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</si>
  <si>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</si>
  <si>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</si>
  <si>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</si>
  <si>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</si>
  <si>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</si>
  <si>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</si>
  <si>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</si>
  <si>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</si>
  <si>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</si>
  <si>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</si>
  <si>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</si>
  <si>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</si>
  <si>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</si>
  <si>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</si>
  <si>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</si>
  <si>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</si>
  <si>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</si>
  <si>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</si>
  <si>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</si>
  <si>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</si>
  <si>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</si>
  <si>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</si>
  <si>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</si>
  <si>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</si>
  <si>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</si>
  <si>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</si>
  <si>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</si>
  <si>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</si>
  <si>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</si>
  <si>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</si>
  <si>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</si>
  <si>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</si>
  <si>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</si>
  <si>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</si>
  <si>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</si>
  <si>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</si>
  <si>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</si>
  <si>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</si>
  <si>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</si>
  <si>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</si>
  <si>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</si>
  <si>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</si>
  <si>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</si>
  <si>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</si>
  <si>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</si>
  <si>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</si>
  <si>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</si>
  <si>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</si>
  <si>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</si>
  <si>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</si>
  <si>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</si>
  <si>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</si>
  <si>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</si>
  <si>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</si>
  <si>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</si>
  <si>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</si>
  <si>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</si>
  <si>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</si>
  <si>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</si>
  <si>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</si>
  <si>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</si>
  <si>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</si>
  <si>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</si>
  <si>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</si>
  <si>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</si>
  <si>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</si>
  <si>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</si>
  <si>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</si>
  <si>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</si>
  <si>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</si>
  <si>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</si>
  <si>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</si>
  <si>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</si>
  <si>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</si>
  <si>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</si>
  <si>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</si>
  <si>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</si>
  <si>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</si>
  <si>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</si>
  <si>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</si>
  <si>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</si>
  <si>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</si>
  <si>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</si>
  <si>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</si>
  <si>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</si>
  <si>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</si>
  <si>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</si>
  <si>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</si>
  <si>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</si>
  <si>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</si>
  <si>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</si>
  <si>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</si>
  <si>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</si>
  <si>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</si>
  <si>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</si>
  <si>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</si>
  <si>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</si>
  <si>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</si>
  <si>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</si>
  <si>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</si>
  <si>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</si>
  <si>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</si>
  <si>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</si>
  <si>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</si>
  <si>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</si>
  <si>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</si>
  <si>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</si>
  <si>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</si>
  <si>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</si>
  <si>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</si>
  <si>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</si>
  <si>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</si>
  <si>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</si>
  <si>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</si>
  <si>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</si>
  <si>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</si>
  <si>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</si>
  <si>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</si>
  <si>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</si>
  <si>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</si>
  <si>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</si>
  <si>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</si>
  <si>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</si>
  <si>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</si>
  <si>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</si>
  <si>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</si>
  <si>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</si>
  <si>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</si>
  <si>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</si>
  <si>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</si>
  <si>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</si>
  <si>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</si>
  <si>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</si>
  <si>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</si>
  <si>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</si>
  <si>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</si>
  <si>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</si>
  <si>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</si>
  <si>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</si>
  <si>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</si>
  <si>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</si>
  <si>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</si>
  <si>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</si>
  <si>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</si>
  <si>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</si>
  <si>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</si>
  <si>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</si>
  <si>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</si>
  <si>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</si>
  <si>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</si>
  <si>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</si>
  <si>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</si>
  <si>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</si>
  <si>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</si>
  <si>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</si>
  <si>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</si>
  <si>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</si>
  <si>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</si>
  <si>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</si>
  <si>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</si>
  <si>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</si>
  <si>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</si>
  <si>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</si>
  <si>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</si>
  <si>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</si>
  <si>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</si>
  <si>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</si>
  <si>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</si>
  <si>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</si>
  <si>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</si>
  <si>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</si>
  <si>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</si>
  <si>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</si>
  <si>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</si>
  <si>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</si>
  <si>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</si>
  <si>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</si>
  <si>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</si>
  <si>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</si>
  <si>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</si>
  <si>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</si>
  <si>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</si>
  <si>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</si>
  <si>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</si>
  <si>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</si>
  <si>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</si>
  <si>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</si>
  <si>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</si>
  <si>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</si>
  <si>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</si>
  <si>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</si>
  <si>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</si>
  <si>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</si>
  <si>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</si>
  <si>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</si>
  <si>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</si>
  <si>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</si>
  <si>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</si>
  <si>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</si>
  <si>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</si>
  <si>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</si>
  <si>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</si>
  <si>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</si>
  <si>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</si>
  <si>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</si>
  <si>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</si>
  <si>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</si>
  <si>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</si>
  <si>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</si>
  <si>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</si>
  <si>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</si>
  <si>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</si>
  <si>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</si>
  <si>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</si>
  <si>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</si>
  <si>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</si>
  <si>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</si>
  <si>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</si>
  <si>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</si>
  <si>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</si>
  <si>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</si>
  <si>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</si>
  <si>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</si>
  <si>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</si>
  <si>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</si>
  <si>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</si>
  <si>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</si>
  <si>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</si>
  <si>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</si>
  <si>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</si>
  <si>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</si>
  <si>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</si>
  <si>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</si>
  <si>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</si>
  <si>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</si>
  <si>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</si>
  <si>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</si>
  <si>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</si>
  <si>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</si>
  <si>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</si>
  <si>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</si>
  <si>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</si>
  <si>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</si>
  <si>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</si>
  <si>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</si>
  <si>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</si>
  <si>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</si>
  <si>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</si>
  <si>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</si>
  <si>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</si>
  <si>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</si>
  <si>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</si>
  <si>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</si>
  <si>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</si>
  <si>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</si>
  <si>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</si>
  <si>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</si>
  <si>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</si>
  <si>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</si>
  <si>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</si>
  <si>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</si>
  <si>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</si>
  <si>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</si>
  <si>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</si>
  <si>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</si>
  <si>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</si>
  <si>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</si>
  <si>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</si>
  <si>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</si>
  <si>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</si>
  <si>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</si>
  <si>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</si>
  <si>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</si>
  <si>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</si>
  <si>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</si>
  <si>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</si>
  <si>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</si>
  <si>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</si>
  <si>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</si>
  <si>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</si>
  <si>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</si>
  <si>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</si>
  <si>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</si>
  <si>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</si>
  <si>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</si>
  <si>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</si>
  <si>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</si>
  <si>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</si>
  <si>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</si>
  <si>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</si>
  <si>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</si>
  <si>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</si>
  <si>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</si>
  <si>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</si>
  <si>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</si>
  <si>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</si>
  <si>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</si>
  <si>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</si>
  <si>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</si>
  <si>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</si>
  <si>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</si>
  <si>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</si>
  <si>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</si>
  <si>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</si>
  <si>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</si>
  <si>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</si>
  <si>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</si>
  <si>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</si>
  <si>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</si>
  <si>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</si>
  <si>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</si>
  <si>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</si>
  <si>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</si>
  <si>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</si>
  <si>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</si>
  <si>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</si>
  <si>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</si>
  <si>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</si>
  <si>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</si>
  <si>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</si>
  <si>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</si>
  <si>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</si>
  <si>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</si>
  <si>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</si>
  <si>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</si>
  <si>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</si>
  <si>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</si>
  <si>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</si>
  <si>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</si>
  <si>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</si>
  <si>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</si>
  <si>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</si>
  <si>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</si>
  <si>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</si>
  <si>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</si>
  <si>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</si>
  <si>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</si>
  <si>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</si>
  <si>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</si>
  <si>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</si>
  <si>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</si>
  <si>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</si>
  <si>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</si>
  <si>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</si>
  <si>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</si>
  <si>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</si>
  <si>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</si>
  <si>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</si>
  <si>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</si>
  <si>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</si>
  <si>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</si>
  <si>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</si>
  <si>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</si>
  <si>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</si>
  <si>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</si>
  <si>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</si>
  <si>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</si>
  <si>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</si>
  <si>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</si>
  <si>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</si>
  <si>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</si>
  <si>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</si>
  <si>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</si>
  <si>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</si>
  <si>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</si>
  <si>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</si>
  <si>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</si>
  <si>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</si>
  <si>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</si>
  <si>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</si>
  <si>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</si>
  <si>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</si>
  <si>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</si>
  <si>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</si>
  <si>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</si>
  <si>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</si>
  <si>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</si>
  <si>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</si>
  <si>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</si>
  <si>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</si>
  <si>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</si>
  <si>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</si>
  <si>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</si>
  <si>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</si>
  <si>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</si>
  <si>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</si>
  <si>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</si>
  <si>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</si>
  <si>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</si>
  <si>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</si>
  <si>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</si>
  <si>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</si>
  <si>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</si>
  <si>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</si>
  <si>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</si>
  <si>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</si>
  <si>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</si>
  <si>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</si>
  <si>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</si>
  <si>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</si>
  <si>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</si>
  <si>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</si>
  <si>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</si>
  <si>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</si>
  <si>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</si>
  <si>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</si>
  <si>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</si>
  <si>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</si>
  <si>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</si>
  <si>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</si>
  <si>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</si>
  <si>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</si>
  <si>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</si>
  <si>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</si>
  <si>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</si>
  <si>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</si>
  <si>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</si>
  <si>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</si>
  <si>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</si>
  <si>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</si>
  <si>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</si>
  <si>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</si>
  <si>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</si>
  <si>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</si>
  <si>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</si>
  <si>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</si>
  <si>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</si>
  <si>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</si>
  <si>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</si>
  <si>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</si>
  <si>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</si>
  <si>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</si>
  <si>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</si>
  <si>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</si>
  <si>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</si>
  <si>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</si>
  <si>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</si>
  <si>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</si>
  <si>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</si>
  <si>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</si>
  <si>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</si>
  <si>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</si>
  <si>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</si>
  <si>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</si>
  <si>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</si>
  <si>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</si>
  <si>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</si>
  <si>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</si>
  <si>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</si>
  <si>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</si>
  <si>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</si>
  <si>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</si>
  <si>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</si>
  <si>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</si>
  <si>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</si>
  <si>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</si>
  <si>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</si>
  <si>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</si>
  <si>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</si>
  <si>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</si>
  <si>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</si>
  <si>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</si>
  <si>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</si>
  <si>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</si>
  <si>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</si>
  <si>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</si>
  <si>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</si>
  <si>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</si>
  <si>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</si>
  <si>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</si>
  <si>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</si>
  <si>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</si>
  <si>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</si>
  <si>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</si>
  <si>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</si>
  <si>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</si>
  <si>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</si>
  <si>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</si>
  <si>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</si>
  <si>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</si>
  <si>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</si>
  <si>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</si>
  <si>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</si>
  <si>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</si>
  <si>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</si>
  <si>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</si>
  <si>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</si>
  <si>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</si>
  <si>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</si>
  <si>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</si>
  <si>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</si>
  <si>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</si>
  <si>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</si>
  <si>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</si>
  <si>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</si>
  <si>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</si>
  <si>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</si>
  <si>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</si>
  <si>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</si>
  <si>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</si>
  <si>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</si>
  <si>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</si>
  <si>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</si>
  <si>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</si>
  <si>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</si>
  <si>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</si>
  <si>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</si>
  <si>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</si>
  <si>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</si>
  <si>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</si>
  <si>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</si>
  <si>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</si>
  <si>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</si>
  <si>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</si>
  <si>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</si>
  <si>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</si>
  <si>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</si>
  <si>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</si>
  <si>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</si>
  <si>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</si>
  <si>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</si>
  <si>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</si>
  <si>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</si>
  <si>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</si>
  <si>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</si>
  <si>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</si>
  <si>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</si>
  <si>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</si>
  <si>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</si>
  <si>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</si>
  <si>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</si>
  <si>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</si>
  <si>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</si>
  <si>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</si>
  <si>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</si>
  <si>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</si>
  <si>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</si>
  <si>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</si>
  <si>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</si>
  <si>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</si>
  <si>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</si>
  <si>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</si>
  <si>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</si>
  <si>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</si>
  <si>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</si>
  <si>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</si>
  <si>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</si>
  <si>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</si>
  <si>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</si>
  <si>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</si>
  <si>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</si>
  <si>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</si>
  <si>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</si>
  <si>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</si>
  <si>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</si>
  <si>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</si>
  <si>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</si>
  <si>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</si>
  <si>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</si>
  <si>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</si>
  <si>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</si>
  <si>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</si>
  <si>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</si>
  <si>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</si>
  <si>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</si>
  <si>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</si>
  <si>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</si>
  <si>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</si>
  <si>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</si>
  <si>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</si>
  <si>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</si>
  <si>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</si>
  <si>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</si>
  <si>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</si>
  <si>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</si>
  <si>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</si>
  <si>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</si>
  <si>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</si>
  <si>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</si>
  <si>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</si>
  <si>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</si>
  <si>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</si>
  <si>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</si>
  <si>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</si>
  <si>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</si>
  <si>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</si>
  <si>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</si>
  <si>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</si>
  <si>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</si>
  <si>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</si>
  <si>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</si>
  <si>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</si>
  <si>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</si>
  <si>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</si>
  <si>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</si>
  <si>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</si>
  <si>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</si>
  <si>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</si>
  <si>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</si>
  <si>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</si>
  <si>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</si>
  <si>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</si>
  <si>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</si>
  <si>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</si>
  <si>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</si>
  <si>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</si>
  <si>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</si>
  <si>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</si>
  <si>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</si>
  <si>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</si>
  <si>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</si>
  <si>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</si>
  <si>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</si>
  <si>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</si>
  <si>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</si>
  <si>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</si>
  <si>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</si>
  <si>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</si>
  <si>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</si>
  <si>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</si>
  <si>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</si>
  <si>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</si>
  <si>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</si>
  <si>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</si>
  <si>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</si>
  <si>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</si>
  <si>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</si>
  <si>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</si>
  <si>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</si>
  <si>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</si>
  <si>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</si>
  <si>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</si>
  <si>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</si>
  <si>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</si>
  <si>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</si>
  <si>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</si>
  <si>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</si>
  <si>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</si>
  <si>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</si>
  <si>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</si>
  <si>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</si>
  <si>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</si>
  <si>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</si>
  <si>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</si>
  <si>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</si>
  <si>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</si>
  <si>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</si>
  <si>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</si>
  <si>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</si>
  <si>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</si>
  <si>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</si>
  <si>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</si>
  <si>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</si>
  <si>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</si>
  <si>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</si>
  <si>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</si>
  <si>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</si>
  <si>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</si>
  <si>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</si>
  <si>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</si>
  <si>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</si>
  <si>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</si>
  <si>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</si>
  <si>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</si>
  <si>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</si>
  <si>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</si>
  <si>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</si>
  <si>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</si>
  <si>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</si>
  <si>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</si>
  <si>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</si>
  <si>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</si>
  <si>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</si>
  <si>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</si>
  <si>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</si>
  <si>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</si>
  <si>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</si>
  <si>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</si>
  <si>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</si>
  <si>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</si>
  <si>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</si>
  <si>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</si>
  <si>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</si>
  <si>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</si>
  <si>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</si>
  <si>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</si>
  <si>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</si>
  <si>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</si>
  <si>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</si>
  <si>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</si>
  <si>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</si>
  <si>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</si>
  <si>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</si>
  <si>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</si>
  <si>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</si>
  <si>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</si>
  <si>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</si>
  <si>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</si>
  <si>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</si>
  <si>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</si>
  <si>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</si>
  <si>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</si>
  <si>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</si>
  <si>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</si>
  <si>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</si>
  <si>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</si>
  <si>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</si>
  <si>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</si>
  <si>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</si>
  <si>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</si>
  <si>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</si>
  <si>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</si>
  <si>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</si>
  <si>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</si>
  <si>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</si>
  <si>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</si>
  <si>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</si>
  <si>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</si>
  <si>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</si>
  <si>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</si>
  <si>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</si>
  <si>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</si>
  <si>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</si>
  <si>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</si>
  <si>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</si>
  <si>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</si>
  <si>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</si>
  <si>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</si>
  <si>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</si>
  <si>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</si>
  <si>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</si>
  <si>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</si>
  <si>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</si>
  <si>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</si>
  <si>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</si>
  <si>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</si>
  <si>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</si>
  <si>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</si>
  <si>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</si>
  <si>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</si>
  <si>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</si>
  <si>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</si>
  <si>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</si>
  <si>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</si>
  <si>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</si>
  <si>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</si>
  <si>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</si>
  <si>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</si>
  <si>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</si>
  <si>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</si>
  <si>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</si>
  <si>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</si>
  <si>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</si>
  <si>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</si>
  <si>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</si>
  <si>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</si>
  <si>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</si>
  <si>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</si>
  <si>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</si>
  <si>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</si>
  <si>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</si>
  <si>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</si>
  <si>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</si>
  <si>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</si>
  <si>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</si>
  <si>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</si>
  <si>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</si>
  <si>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</si>
  <si>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</si>
  <si>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</si>
  <si>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</si>
  <si>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</si>
  <si>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</si>
  <si>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</si>
  <si>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</si>
  <si>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</si>
  <si>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</si>
  <si>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</si>
  <si>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</si>
  <si>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</si>
  <si>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</si>
  <si>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</si>
  <si>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</si>
  <si>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</si>
  <si>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</si>
  <si>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</si>
  <si>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</si>
  <si>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</si>
  <si>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</si>
  <si>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</si>
  <si>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</si>
  <si>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</si>
  <si>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</si>
  <si>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</si>
  <si>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</si>
  <si>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</si>
  <si>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</si>
  <si>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</si>
  <si>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</si>
  <si>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</si>
  <si>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</si>
  <si>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</si>
  <si>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</si>
  <si>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</si>
  <si>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</si>
  <si>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</si>
  <si>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</si>
  <si>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</si>
  <si>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</si>
  <si>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</si>
  <si>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</si>
  <si>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</si>
  <si>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</si>
  <si>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</si>
  <si>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</si>
  <si>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</si>
  <si>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</si>
  <si>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</si>
  <si>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</si>
  <si>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</si>
  <si>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</si>
  <si>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</si>
  <si>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</si>
  <si>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</si>
  <si>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</si>
  <si>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</si>
  <si>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</si>
  <si>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</si>
  <si>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</si>
  <si>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</si>
  <si>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</si>
  <si>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</si>
  <si>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</si>
  <si>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</si>
  <si>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</si>
  <si>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</si>
  <si>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</si>
  <si>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</si>
  <si>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</si>
  <si>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</si>
  <si>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</si>
  <si>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</si>
  <si>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</si>
  <si>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</si>
  <si>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</si>
  <si>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</si>
  <si>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</si>
  <si>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</si>
  <si>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</si>
  <si>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</si>
  <si>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</si>
  <si>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</si>
  <si>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</si>
  <si>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</si>
  <si>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</si>
  <si>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</si>
  <si>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</si>
  <si>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</si>
  <si>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</si>
  <si>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</si>
  <si>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</si>
  <si>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</si>
  <si>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</si>
  <si>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</si>
  <si>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</si>
  <si>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</si>
  <si>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</si>
  <si>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</si>
  <si>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</si>
  <si>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</si>
  <si>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</si>
  <si>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</si>
  <si>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</si>
  <si>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</si>
  <si>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</si>
  <si>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</si>
  <si>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</si>
  <si>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</si>
  <si>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</si>
  <si>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</si>
  <si>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</si>
  <si>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</si>
  <si>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</si>
  <si>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</si>
  <si>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</si>
  <si>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</si>
  <si>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</si>
  <si>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</si>
  <si>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</si>
  <si>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</si>
  <si>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</si>
  <si>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</si>
  <si>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</si>
  <si>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</si>
  <si>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</si>
  <si>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</si>
  <si>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</si>
  <si>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</si>
  <si>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</si>
  <si>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</si>
  <si>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</si>
  <si>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</si>
  <si>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</si>
  <si>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</si>
  <si>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</si>
  <si>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</si>
  <si>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</si>
  <si>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</si>
  <si>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</si>
  <si>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</si>
  <si>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</si>
  <si>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</si>
  <si>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</si>
  <si>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</si>
  <si>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</si>
  <si>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</si>
  <si>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</si>
  <si>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</si>
  <si>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</si>
  <si>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</si>
  <si>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</si>
  <si>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</si>
  <si>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</si>
  <si>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</si>
  <si>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</si>
  <si>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</si>
  <si>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</si>
  <si>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</si>
  <si>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</si>
  <si>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</si>
  <si>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</si>
  <si>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</si>
  <si>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</si>
  <si>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</si>
  <si>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</si>
  <si>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</si>
  <si>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</si>
  <si>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</si>
  <si>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</si>
  <si>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</si>
  <si>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</si>
  <si>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</si>
  <si>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</si>
  <si>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</si>
  <si>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</si>
  <si>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</si>
  <si>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</si>
  <si>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</si>
  <si>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</si>
  <si>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</si>
  <si>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</si>
  <si>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</si>
  <si>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</si>
  <si>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</si>
  <si>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</si>
  <si>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</si>
  <si>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</si>
  <si>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</si>
  <si>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</si>
  <si>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</si>
  <si>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</si>
  <si>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</si>
  <si>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</si>
  <si>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</si>
  <si>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</si>
  <si>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</si>
  <si>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</si>
  <si>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</si>
  <si>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</si>
  <si>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</si>
  <si>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</si>
  <si>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</si>
  <si>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</si>
  <si>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</si>
  <si>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</si>
  <si>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</si>
  <si>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</si>
  <si>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</si>
  <si>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</si>
  <si>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</si>
  <si>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</si>
  <si>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</si>
  <si>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</si>
  <si>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</si>
  <si>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</si>
  <si>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</si>
  <si>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</si>
  <si>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</si>
  <si>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</si>
  <si>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</si>
  <si>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</si>
  <si>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</si>
  <si>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</si>
  <si>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</si>
  <si>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</si>
  <si>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</si>
  <si>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</si>
  <si>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</si>
  <si>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</si>
  <si>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</si>
  <si>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</si>
  <si>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</si>
  <si>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</si>
  <si>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</si>
  <si>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</si>
  <si>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</si>
  <si>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</si>
  <si>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</si>
  <si>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</si>
  <si>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</si>
  <si>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</si>
  <si>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</si>
  <si>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</si>
  <si>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</si>
  <si>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</si>
  <si>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</si>
  <si>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</si>
  <si>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</si>
  <si>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</si>
  <si>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</si>
  <si>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</si>
  <si>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</si>
  <si>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</si>
  <si>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</si>
  <si>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</si>
  <si>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</si>
  <si>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</si>
  <si>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</si>
  <si>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</si>
  <si>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</si>
  <si>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</si>
  <si>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</si>
  <si>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</si>
  <si>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</si>
  <si>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</si>
  <si>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</si>
  <si>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</si>
  <si>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</si>
  <si>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</si>
  <si>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</si>
  <si>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</si>
  <si>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</si>
  <si>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</si>
  <si>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</si>
  <si>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</si>
  <si>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</si>
  <si>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</si>
  <si>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</si>
  <si>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</si>
  <si>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</si>
  <si>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</si>
  <si>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</si>
  <si>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</si>
  <si>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</si>
  <si>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</si>
  <si>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</si>
  <si>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</si>
  <si>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</si>
  <si>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</si>
  <si>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</si>
  <si>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</si>
  <si>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</si>
  <si>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</si>
  <si>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</si>
  <si>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</si>
  <si>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</si>
  <si>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</si>
  <si>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</si>
  <si>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</si>
  <si>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</si>
  <si>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</si>
  <si>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</si>
  <si>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</si>
  <si>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</si>
  <si>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</si>
  <si>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</si>
  <si>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</si>
  <si>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</si>
  <si>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</si>
  <si>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</si>
  <si>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</si>
  <si>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</si>
  <si>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</si>
  <si>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</si>
  <si>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</si>
  <si>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</si>
  <si>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</si>
  <si>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</si>
  <si>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</si>
  <si>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</si>
  <si>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</si>
  <si>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</si>
  <si>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</si>
  <si>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</si>
  <si>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</si>
  <si>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</si>
  <si>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</si>
  <si>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</si>
  <si>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</si>
  <si>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</si>
  <si>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</si>
  <si>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</si>
  <si>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</si>
  <si>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</si>
  <si>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</si>
  <si>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</si>
  <si>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</si>
  <si>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</si>
  <si>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</si>
  <si>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</si>
  <si>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</si>
  <si>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</si>
  <si>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</si>
  <si>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</si>
  <si>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</si>
  <si>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</si>
  <si>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</si>
  <si>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</si>
  <si>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</si>
  <si>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</si>
  <si>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</si>
  <si>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</si>
  <si>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</si>
  <si>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</si>
  <si>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</si>
  <si>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</si>
  <si>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</si>
  <si>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</si>
  <si>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</si>
  <si>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</si>
  <si>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</si>
  <si>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</si>
  <si>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</si>
  <si>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</si>
  <si>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</si>
  <si>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</si>
  <si>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</si>
  <si>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</si>
  <si>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</si>
  <si>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</si>
  <si>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</si>
  <si>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</si>
  <si>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</si>
  <si>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</si>
  <si>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</si>
  <si>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</si>
  <si>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</si>
  <si>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</si>
  <si>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</si>
  <si>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</si>
  <si>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</si>
  <si>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</si>
  <si>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</si>
  <si>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</si>
  <si>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</si>
  <si>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</si>
  <si>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</si>
  <si>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</si>
  <si>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</si>
  <si>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</si>
  <si>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</si>
  <si>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</si>
  <si>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</si>
  <si>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</si>
  <si>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</si>
  <si>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</si>
  <si>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</si>
  <si>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</si>
  <si>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</si>
  <si>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</si>
  <si>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</si>
  <si>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</si>
  <si>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</si>
  <si>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</si>
  <si>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</si>
  <si>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</si>
  <si>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</si>
  <si>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</si>
  <si>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</si>
  <si>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</si>
  <si>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</si>
  <si>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</si>
  <si>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</si>
  <si>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</si>
  <si>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</si>
  <si>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</si>
  <si>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</si>
  <si>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</si>
  <si>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</si>
  <si>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</si>
  <si>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</si>
  <si>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</si>
  <si>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</si>
  <si>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</si>
  <si>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</si>
  <si>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</si>
  <si>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</si>
  <si>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</si>
  <si>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</si>
  <si>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</si>
  <si>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</si>
  <si>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</si>
  <si>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</si>
  <si>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</si>
  <si>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</si>
  <si>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</si>
  <si>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</si>
  <si>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</si>
  <si>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</si>
  <si>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</si>
  <si>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</si>
  <si>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</si>
  <si>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</si>
  <si>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</si>
  <si>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</si>
  <si>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</si>
  <si>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</si>
  <si>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</si>
  <si>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</si>
  <si>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</si>
  <si>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</si>
  <si>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</si>
  <si>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</si>
  <si>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</si>
  <si>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</si>
  <si>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</si>
  <si>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</si>
  <si>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</si>
  <si>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</si>
  <si>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</si>
  <si>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</si>
  <si>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</si>
  <si>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</si>
  <si>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</si>
  <si>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</si>
  <si>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</si>
  <si>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</si>
  <si>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</si>
  <si>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</si>
  <si>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</si>
  <si>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</si>
  <si>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</si>
  <si>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</si>
  <si>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</si>
  <si>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</si>
  <si>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</si>
  <si>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</si>
  <si>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</si>
  <si>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</si>
  <si>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</si>
  <si>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</si>
  <si>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</si>
  <si>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</si>
  <si>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</si>
  <si>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</si>
  <si>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</si>
  <si>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</si>
  <si>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</si>
  <si>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</si>
  <si>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</si>
  <si>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</si>
  <si>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</si>
  <si>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</si>
  <si>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</si>
  <si>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</si>
  <si>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</si>
  <si>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</si>
  <si>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</si>
  <si>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</si>
  <si>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</si>
  <si>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</si>
  <si>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</si>
  <si>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</si>
  <si>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</si>
  <si>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</si>
  <si>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</si>
  <si>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</si>
  <si>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</si>
  <si>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</si>
  <si>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</si>
  <si>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</si>
  <si>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</si>
  <si>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</si>
  <si>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</si>
  <si>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</si>
  <si>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</si>
  <si>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</si>
  <si>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</si>
  <si>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</si>
  <si>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</si>
  <si>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</si>
  <si>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</si>
  <si>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</si>
  <si>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</si>
  <si>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</si>
  <si>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</si>
  <si>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</si>
  <si>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</si>
  <si>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</si>
  <si>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</si>
  <si>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</si>
  <si>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</si>
  <si>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</si>
  <si>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</si>
  <si>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</si>
  <si>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</si>
  <si>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</si>
  <si>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</si>
  <si>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</si>
  <si>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</si>
  <si>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</si>
  <si>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</si>
  <si>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</si>
  <si>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</si>
  <si>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</si>
  <si>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</si>
  <si>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</si>
  <si>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</si>
  <si>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</si>
  <si>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</si>
  <si>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</si>
  <si>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</si>
  <si>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</si>
  <si>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</si>
  <si>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</si>
  <si>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</si>
  <si>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</si>
  <si>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</si>
  <si>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</si>
  <si>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</si>
  <si>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</si>
  <si>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</si>
  <si>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</si>
  <si>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</si>
  <si>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</si>
  <si>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</si>
  <si>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</si>
  <si>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</si>
  <si>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</si>
  <si>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</si>
  <si>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</si>
  <si>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</si>
  <si>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</si>
  <si>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</si>
  <si>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</si>
  <si>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</si>
  <si>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</si>
  <si>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</si>
  <si>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</si>
  <si>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</si>
  <si>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</si>
  <si>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</si>
  <si>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</si>
  <si>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</si>
  <si>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</si>
  <si>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</si>
  <si>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</si>
  <si>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</si>
  <si>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</si>
  <si>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</si>
  <si>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</si>
  <si>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</si>
  <si>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</si>
  <si>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</si>
  <si>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</si>
  <si>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</si>
  <si>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</si>
  <si>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</si>
  <si>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</si>
  <si>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</si>
  <si>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</si>
  <si>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</si>
  <si>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</si>
  <si>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</si>
  <si>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</si>
  <si>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</si>
  <si>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</si>
  <si>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</si>
  <si>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</si>
  <si>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</si>
  <si>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</si>
  <si>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</si>
  <si>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</si>
  <si>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</si>
  <si>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</si>
  <si>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</si>
  <si>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</si>
  <si>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</si>
  <si>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</si>
  <si>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</si>
  <si>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</si>
  <si>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</si>
  <si>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</si>
  <si>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</si>
  <si>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</si>
  <si>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</si>
  <si>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</si>
  <si>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</si>
  <si>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</si>
  <si>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</si>
  <si>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</si>
  <si>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</si>
  <si>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</si>
  <si>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</si>
  <si>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</si>
  <si>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</si>
  <si>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</si>
  <si>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</si>
  <si>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</si>
  <si>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</si>
  <si>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</si>
  <si>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</si>
  <si>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</si>
  <si>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</si>
  <si>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</si>
  <si>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</si>
  <si>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</si>
  <si>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</si>
  <si>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</si>
  <si>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</si>
  <si>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</si>
  <si>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</si>
  <si>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</si>
  <si>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</si>
  <si>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</si>
  <si>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</si>
  <si>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</si>
  <si>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</si>
  <si>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</si>
  <si>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</si>
  <si>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</si>
  <si>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</si>
  <si>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</si>
  <si>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</si>
  <si>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</si>
  <si>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</si>
  <si>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</si>
  <si>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</si>
  <si>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</si>
  <si>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</si>
  <si>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</si>
  <si>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</si>
  <si>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</si>
  <si>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</si>
  <si>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</si>
  <si>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</si>
  <si>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</si>
  <si>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</si>
  <si>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</si>
  <si>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</si>
  <si>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</si>
  <si>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</si>
  <si>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</si>
  <si>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</si>
  <si>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</si>
  <si>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</si>
  <si>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</si>
  <si>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</si>
  <si>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</si>
  <si>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</si>
  <si>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</si>
  <si>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</si>
  <si>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</si>
  <si>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</si>
  <si>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</si>
  <si>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</si>
  <si>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</si>
  <si>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</si>
  <si>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</si>
  <si>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</si>
  <si>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</si>
  <si>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</si>
  <si>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</si>
  <si>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</si>
  <si>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</si>
  <si>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</si>
  <si>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</si>
  <si>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</si>
  <si>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</si>
  <si>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</si>
  <si>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</si>
  <si>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</si>
  <si>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</si>
  <si>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</si>
  <si>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</si>
  <si>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</si>
  <si>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</si>
  <si>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</si>
  <si>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</si>
  <si>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</si>
  <si>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</si>
  <si>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</si>
  <si>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</si>
  <si>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</si>
  <si>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</si>
  <si>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</si>
  <si>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</si>
  <si>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</si>
  <si>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</si>
  <si>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</si>
  <si>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</si>
  <si>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</si>
  <si>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</si>
  <si>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</si>
  <si>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</si>
  <si>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</si>
  <si>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</si>
  <si>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</si>
  <si>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</si>
  <si>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</si>
  <si>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</si>
  <si>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</si>
  <si>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</si>
  <si>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</si>
  <si>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</si>
  <si>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</si>
  <si>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</si>
  <si>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</si>
  <si>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</si>
  <si>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</si>
  <si>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</si>
  <si>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</si>
  <si>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</si>
  <si>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</si>
  <si>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</si>
  <si>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</si>
  <si>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</si>
  <si>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</si>
  <si>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</si>
  <si>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</si>
  <si>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</si>
  <si>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</si>
  <si>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</si>
  <si>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</si>
  <si>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</si>
  <si>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</si>
  <si>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</si>
  <si>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</si>
  <si>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</si>
  <si>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</si>
  <si>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</si>
  <si>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</si>
  <si>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</si>
  <si>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</si>
  <si>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</si>
  <si>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</si>
  <si>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</si>
  <si>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</si>
  <si>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</si>
  <si>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</si>
  <si>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</si>
  <si>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</si>
  <si>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</si>
  <si>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</si>
  <si>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</si>
  <si>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</si>
  <si>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</si>
  <si>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</si>
  <si>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</si>
  <si>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</si>
  <si>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</si>
  <si>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</si>
  <si>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</si>
  <si>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</si>
  <si>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</si>
  <si>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</si>
  <si>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</si>
  <si>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</si>
  <si>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</si>
  <si>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</si>
  <si>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</si>
  <si>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</si>
  <si>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</si>
  <si>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</si>
  <si>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</si>
  <si>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</si>
  <si>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</si>
  <si>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</si>
  <si>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</si>
  <si>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</si>
  <si>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</si>
  <si>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</si>
  <si>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</si>
  <si>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</si>
  <si>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</si>
  <si>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</si>
  <si>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</si>
  <si>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</si>
  <si>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</si>
  <si>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</si>
  <si>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</si>
  <si>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</si>
  <si>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</si>
  <si>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</si>
  <si>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</si>
  <si>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</si>
  <si>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</si>
  <si>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</si>
  <si>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</si>
  <si>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</si>
  <si>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</si>
  <si>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</si>
  <si>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</si>
  <si>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</si>
  <si>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</si>
  <si>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</si>
  <si>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</si>
  <si>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</si>
  <si>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</si>
  <si>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</si>
  <si>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</si>
  <si>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</si>
  <si>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</si>
  <si>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</si>
  <si>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</si>
  <si>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</si>
  <si>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</si>
  <si>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</si>
  <si>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</si>
  <si>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</si>
  <si>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</si>
  <si>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</si>
  <si>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</si>
  <si>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</si>
  <si>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</si>
  <si>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</si>
  <si>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</si>
  <si>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</si>
  <si>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</si>
  <si>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</si>
  <si>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</si>
  <si>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</si>
  <si>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</si>
  <si>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</si>
  <si>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</si>
  <si>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</si>
  <si>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</si>
  <si>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</si>
  <si>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</si>
  <si>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</si>
  <si>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</si>
  <si>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</si>
  <si>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</si>
  <si>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</si>
  <si>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</si>
  <si>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</si>
  <si>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</si>
  <si>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</si>
  <si>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</si>
  <si>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</si>
  <si>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</si>
  <si>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</si>
  <si>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</si>
  <si>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</si>
  <si>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</si>
  <si>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</si>
  <si>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</si>
  <si>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</si>
  <si>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</si>
  <si>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</si>
  <si>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</si>
  <si>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</si>
  <si>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</si>
  <si>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</si>
  <si>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</si>
  <si>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</si>
  <si>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</si>
  <si>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</si>
  <si>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</si>
  <si>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</si>
  <si>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</si>
  <si>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</si>
  <si>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</si>
  <si>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</si>
  <si>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</si>
  <si>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</si>
  <si>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</si>
  <si>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</si>
  <si>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</si>
  <si>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</si>
  <si>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</si>
  <si>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</si>
  <si>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</si>
  <si>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</si>
  <si>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</si>
  <si>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</si>
  <si>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</si>
  <si>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</si>
  <si>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</si>
  <si>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</si>
  <si>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</si>
  <si>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</si>
  <si>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</si>
  <si>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</si>
  <si>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</si>
  <si>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</si>
  <si>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</si>
  <si>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</si>
  <si>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</si>
  <si>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</si>
  <si>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</si>
  <si>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</si>
  <si>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</si>
  <si>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</si>
  <si>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</si>
  <si>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</si>
  <si>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</si>
  <si>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</si>
  <si>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</si>
  <si>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</si>
  <si>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</si>
  <si>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</si>
  <si>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</si>
  <si>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</si>
  <si>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</si>
  <si>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</si>
  <si>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</si>
  <si>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</si>
  <si>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</si>
  <si>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</si>
  <si>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</si>
  <si>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</si>
  <si>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</si>
  <si>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</si>
  <si>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</si>
  <si>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</si>
  <si>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</si>
  <si>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</si>
  <si>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</si>
  <si>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</si>
  <si>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</si>
  <si>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</si>
  <si>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</si>
  <si>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</si>
  <si>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</si>
  <si>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</si>
  <si>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</si>
  <si>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</si>
  <si>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</si>
  <si>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</si>
  <si>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</si>
  <si>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</si>
  <si>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</si>
  <si>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</si>
  <si>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</si>
  <si>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</si>
  <si>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</si>
  <si>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</si>
  <si>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</si>
  <si>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</si>
  <si>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</si>
  <si>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</si>
  <si>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</si>
  <si>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</si>
  <si>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</si>
  <si>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</si>
  <si>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</si>
  <si>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</si>
  <si>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</si>
  <si>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</si>
  <si>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</si>
  <si>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</si>
  <si>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</si>
  <si>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</si>
  <si>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</si>
  <si>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</si>
  <si>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</si>
  <si>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</si>
  <si>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</si>
  <si>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</si>
  <si>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</si>
  <si>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</si>
  <si>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</si>
  <si>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</si>
  <si>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</si>
  <si>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</si>
  <si>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</si>
  <si>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</si>
  <si>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</si>
  <si>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</si>
  <si>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</si>
  <si>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</si>
  <si>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</si>
  <si>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</si>
  <si>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</si>
  <si>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</si>
  <si>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</si>
  <si>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</si>
  <si>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</si>
  <si>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</si>
  <si>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</si>
  <si>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</si>
  <si>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</si>
  <si>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</si>
  <si>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</si>
  <si>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</si>
  <si>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</si>
  <si>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</si>
  <si>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</si>
  <si>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</si>
  <si>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</si>
  <si>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</si>
  <si>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</si>
  <si>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</si>
  <si>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</si>
  <si>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</si>
  <si>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</si>
  <si>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</si>
  <si>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</si>
  <si>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</si>
  <si>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</si>
  <si>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</si>
  <si>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</si>
  <si>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</si>
  <si>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</si>
  <si>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</si>
  <si>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</si>
  <si>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</si>
  <si>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</si>
  <si>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</si>
  <si>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</si>
  <si>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</si>
  <si>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</si>
  <si>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</si>
  <si>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</si>
  <si>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</si>
  <si>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</si>
  <si>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</si>
  <si>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</si>
  <si>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</si>
  <si>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</si>
  <si>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</si>
  <si>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</si>
  <si>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</si>
  <si>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</si>
  <si>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</si>
  <si>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</si>
  <si>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</si>
  <si>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</si>
  <si>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</si>
  <si>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</si>
  <si>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</si>
  <si>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</si>
  <si>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</si>
  <si>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</si>
  <si>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</si>
  <si>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</si>
  <si>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</si>
  <si>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</si>
  <si>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</si>
  <si>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</si>
  <si>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</si>
  <si>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</si>
  <si>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</si>
  <si>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</si>
  <si>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</si>
  <si>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</si>
  <si>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</si>
  <si>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</si>
  <si>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</si>
  <si>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</si>
  <si>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</si>
  <si>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</si>
  <si>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</si>
  <si>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</si>
  <si>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</si>
  <si>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</si>
  <si>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</si>
  <si>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</si>
  <si>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</si>
  <si>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</si>
  <si>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</si>
  <si>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</si>
  <si>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</si>
  <si>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</si>
  <si>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</si>
  <si>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</si>
  <si>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</si>
  <si>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</si>
  <si>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</si>
  <si>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</si>
  <si>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</si>
  <si>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</si>
  <si>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</si>
  <si>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</si>
  <si>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</si>
  <si>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</si>
  <si>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</si>
  <si>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</si>
  <si>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</si>
  <si>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</si>
  <si>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</si>
  <si>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</si>
  <si>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</si>
  <si>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</si>
  <si>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</si>
  <si>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</si>
  <si>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</si>
  <si>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</si>
  <si>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</si>
  <si>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</si>
  <si>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</si>
  <si>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</si>
  <si>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</si>
  <si>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</si>
  <si>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</si>
  <si>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</si>
  <si>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</si>
  <si>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</si>
  <si>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</si>
  <si>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</si>
  <si>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</si>
  <si>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</si>
  <si>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</si>
  <si>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</si>
  <si>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</si>
  <si>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</si>
  <si>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</si>
  <si>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</si>
  <si>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</si>
  <si>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</si>
  <si>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</si>
  <si>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</si>
  <si>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</si>
  <si>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</si>
  <si>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</si>
  <si>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</si>
  <si>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</si>
  <si>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</si>
  <si>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</si>
  <si>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</si>
  <si>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</si>
  <si>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</si>
  <si>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</si>
  <si>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</si>
  <si>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</si>
  <si>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</si>
  <si>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</si>
  <si>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</si>
  <si>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</si>
  <si>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</si>
  <si>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</si>
  <si>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</si>
  <si>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</si>
  <si>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</si>
  <si>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</si>
  <si>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</si>
  <si>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</si>
  <si>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</si>
  <si>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</si>
  <si>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</si>
  <si>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</si>
  <si>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</si>
  <si>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</si>
  <si>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</si>
  <si>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</si>
  <si>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</si>
  <si>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</si>
  <si>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</si>
  <si>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</si>
  <si>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</si>
  <si>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</si>
  <si>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</si>
  <si>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</si>
  <si>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</si>
  <si>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</si>
  <si>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</si>
  <si>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</si>
  <si>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</si>
  <si>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</si>
  <si>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</si>
  <si>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</si>
  <si>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</si>
  <si>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</si>
  <si>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</si>
  <si>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</si>
  <si>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</si>
  <si>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</si>
  <si>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</si>
  <si>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</si>
  <si>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</si>
  <si>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</si>
  <si>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</si>
  <si>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</si>
  <si>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</si>
  <si>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</si>
  <si>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</si>
  <si>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</si>
  <si>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</si>
  <si>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</si>
  <si>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</si>
  <si>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</si>
  <si>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</si>
  <si>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</si>
  <si>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</si>
  <si>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</si>
  <si>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</si>
  <si>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</si>
  <si>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</si>
  <si>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</si>
  <si>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</si>
  <si>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</si>
  <si>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</si>
  <si>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</si>
  <si>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</si>
  <si>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</si>
  <si>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</si>
  <si>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</si>
  <si>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</si>
  <si>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</si>
  <si>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</si>
  <si>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</si>
  <si>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</si>
  <si>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</si>
  <si>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</si>
  <si>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</si>
  <si>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</si>
  <si>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</si>
  <si>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</si>
  <si>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</si>
  <si>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</si>
  <si>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</si>
  <si>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</si>
  <si>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</si>
  <si>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</si>
  <si>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</si>
  <si>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</si>
  <si>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</si>
  <si>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</si>
  <si>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</si>
  <si>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</si>
  <si>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</si>
  <si>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</si>
  <si>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</si>
  <si>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</si>
  <si>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</si>
  <si>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</si>
  <si>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</si>
  <si>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</si>
  <si>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</si>
  <si>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</si>
  <si>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</si>
  <si>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</si>
  <si>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</si>
  <si>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</si>
  <si>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</si>
  <si>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</si>
  <si>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</si>
  <si>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</si>
  <si>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</si>
  <si>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</si>
  <si>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</si>
  <si>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</si>
  <si>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</si>
  <si>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</si>
  <si>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</si>
  <si>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</si>
  <si>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</si>
  <si>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</si>
  <si>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</si>
  <si>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</si>
  <si>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</si>
  <si>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</si>
  <si>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</si>
  <si>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</si>
  <si>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</si>
  <si>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</si>
  <si>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</si>
  <si>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</si>
  <si>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</si>
  <si>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</si>
  <si>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</si>
  <si>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</si>
  <si>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</si>
  <si>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</si>
  <si>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</si>
  <si>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</si>
  <si>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</si>
  <si>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</si>
  <si>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</si>
  <si>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</si>
  <si>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</si>
  <si>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</si>
  <si>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</si>
  <si>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</si>
  <si>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</si>
  <si>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</si>
  <si>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</si>
  <si>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</si>
  <si>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</si>
  <si>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</si>
  <si>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</si>
  <si>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</si>
  <si>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</si>
  <si>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</si>
  <si>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</si>
  <si>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</si>
  <si>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</si>
  <si>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</si>
  <si>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</si>
  <si>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</si>
  <si>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</si>
  <si>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</si>
  <si>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</si>
  <si>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</si>
  <si>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</si>
  <si>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</si>
  <si>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</si>
  <si>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</si>
  <si>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</si>
  <si>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</si>
  <si>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</si>
  <si>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</si>
  <si>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</si>
  <si>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</si>
  <si>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</si>
  <si>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</si>
  <si>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</si>
  <si>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</si>
  <si>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</si>
  <si>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</si>
  <si>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</si>
  <si>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</si>
  <si>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</si>
  <si>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</si>
  <si>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</si>
  <si>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</si>
  <si>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</si>
  <si>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</si>
  <si>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</si>
  <si>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</si>
  <si>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</si>
  <si>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</si>
  <si>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</si>
  <si>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</si>
  <si>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</si>
  <si>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</si>
  <si>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</si>
  <si>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</si>
  <si>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</si>
  <si>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</si>
  <si>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</si>
  <si>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</si>
  <si>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</si>
  <si>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</si>
  <si>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</si>
  <si>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</si>
  <si>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</si>
  <si>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</si>
  <si>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</si>
  <si>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</si>
  <si>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</si>
  <si>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</si>
  <si>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</si>
  <si>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</si>
  <si>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</si>
  <si>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</si>
  <si>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</si>
  <si>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</si>
  <si>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</si>
  <si>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</si>
  <si>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</si>
  <si>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</si>
  <si>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</si>
  <si>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</si>
  <si>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</si>
  <si>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</si>
  <si>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</si>
  <si>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</si>
  <si>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</si>
  <si>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</si>
  <si>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</si>
  <si>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</si>
  <si>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</si>
  <si>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</si>
  <si>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</si>
  <si>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</si>
  <si>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</si>
  <si>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</si>
  <si>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</si>
  <si>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</si>
  <si>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</si>
  <si>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</si>
  <si>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</si>
  <si>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</si>
  <si>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</si>
  <si>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</si>
  <si>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</si>
  <si>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</si>
  <si>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</si>
  <si>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</si>
  <si>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</si>
  <si>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</si>
  <si>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</si>
  <si>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</si>
  <si>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</si>
  <si>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</si>
  <si>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</si>
  <si>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</si>
  <si>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</si>
  <si>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</si>
  <si>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</si>
  <si>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</si>
  <si>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</si>
  <si>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</si>
  <si>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</si>
  <si>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</si>
  <si>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</si>
  <si>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</si>
  <si>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</si>
  <si>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</si>
  <si>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</si>
  <si>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</si>
  <si>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</si>
  <si>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</si>
  <si>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</si>
  <si>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</si>
  <si>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</si>
  <si>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</si>
  <si>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</si>
  <si>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</si>
  <si>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</si>
  <si>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</si>
  <si>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</si>
  <si>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</si>
  <si>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</si>
  <si>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</si>
  <si>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</si>
  <si>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</si>
  <si>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</si>
  <si>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</si>
  <si>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</si>
  <si>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</si>
  <si>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</si>
  <si>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</si>
  <si>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</si>
  <si>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</si>
  <si>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</si>
  <si>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</si>
  <si>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</si>
  <si>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</si>
  <si>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</si>
  <si>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</si>
  <si>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</si>
  <si>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</si>
  <si>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</si>
  <si>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</si>
  <si>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</si>
  <si>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</si>
  <si>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</si>
  <si>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</si>
  <si>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</si>
  <si>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</si>
  <si>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</si>
  <si>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</si>
  <si>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</si>
  <si>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</si>
  <si>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</si>
  <si>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</si>
  <si>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</si>
  <si>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</si>
  <si>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</si>
  <si>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</si>
  <si>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</si>
  <si>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</si>
  <si>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</si>
  <si>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</si>
  <si>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</si>
  <si>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</si>
  <si>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</si>
  <si>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</si>
  <si>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</si>
  <si>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</si>
  <si>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</si>
  <si>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</si>
  <si>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</si>
  <si>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</si>
  <si>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</si>
  <si>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</si>
  <si>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</si>
  <si>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</si>
  <si>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</si>
  <si>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</si>
  <si>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</si>
  <si>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</si>
  <si>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</si>
  <si>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</si>
  <si>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</si>
  <si>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</si>
  <si>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</si>
  <si>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</si>
  <si>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</si>
  <si>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</si>
  <si>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</si>
  <si>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</si>
  <si>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</si>
  <si>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</si>
  <si>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</si>
  <si>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</si>
  <si>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</si>
  <si>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</si>
  <si>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</si>
  <si>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</si>
  <si>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</si>
  <si>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</si>
  <si>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</si>
  <si>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</si>
  <si>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</si>
  <si>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</si>
  <si>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</si>
  <si>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</si>
  <si>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</si>
  <si>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</si>
  <si>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</si>
  <si>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</si>
  <si>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</si>
  <si>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</si>
  <si>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</si>
  <si>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</si>
  <si>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</si>
  <si>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</si>
  <si>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</si>
  <si>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</si>
  <si>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</si>
  <si>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</si>
  <si>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</si>
  <si>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</si>
  <si>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</si>
  <si>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</si>
  <si>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</si>
  <si>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</si>
  <si>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</si>
  <si>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</si>
  <si>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</si>
  <si>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</si>
  <si>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</si>
  <si>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</si>
  <si>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</si>
  <si>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</si>
  <si>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</si>
  <si>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</si>
  <si>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</si>
  <si>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</si>
  <si>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</si>
  <si>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</si>
  <si>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</si>
  <si>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</si>
  <si>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</si>
  <si>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</si>
  <si>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</si>
  <si>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</si>
  <si>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</si>
  <si>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</si>
  <si>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</si>
  <si>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</si>
  <si>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</si>
  <si>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</si>
  <si>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</si>
  <si>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</si>
  <si>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</si>
  <si>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</si>
  <si>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</si>
  <si>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</si>
  <si>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</si>
  <si>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</si>
  <si>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</si>
  <si>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</si>
  <si>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</si>
  <si>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</si>
  <si>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</si>
  <si>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</si>
  <si>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</si>
  <si>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</si>
  <si>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</si>
  <si>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</si>
  <si>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</si>
  <si>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</si>
  <si>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</si>
  <si>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</si>
  <si>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</si>
  <si>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</si>
  <si>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</si>
  <si>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</si>
  <si>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</si>
  <si>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</si>
  <si>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</si>
  <si>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</si>
  <si>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</si>
  <si>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</si>
  <si>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</si>
  <si>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</si>
  <si>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</si>
  <si>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</si>
  <si>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</si>
  <si>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</si>
  <si>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</si>
  <si>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</si>
  <si>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</si>
  <si>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</si>
  <si>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</si>
  <si>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</si>
  <si>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</si>
  <si>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</si>
  <si>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</si>
  <si>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</si>
  <si>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</si>
  <si>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</si>
  <si>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</si>
  <si>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</si>
  <si>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</si>
  <si>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</si>
  <si>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</si>
  <si>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</si>
  <si>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</si>
  <si>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</si>
  <si>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</si>
  <si>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</si>
  <si>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</si>
  <si>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</si>
  <si>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</si>
  <si>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</si>
  <si>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</si>
  <si>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</si>
  <si>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</si>
  <si>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</si>
  <si>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</si>
  <si>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</si>
  <si>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</si>
  <si>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</si>
  <si>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</si>
  <si>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</si>
  <si>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</si>
  <si>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</si>
  <si>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</si>
  <si>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</si>
  <si>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</si>
  <si>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</si>
  <si>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</si>
  <si>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</si>
  <si>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</si>
  <si>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</si>
  <si>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</si>
  <si>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</si>
  <si>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</si>
  <si>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</si>
  <si>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</si>
  <si>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</si>
  <si>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</si>
  <si>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</si>
  <si>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</si>
  <si>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</si>
  <si>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</si>
  <si>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</si>
  <si>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</si>
  <si>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</si>
  <si>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</si>
  <si>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</si>
  <si>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</si>
  <si>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</si>
  <si>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</si>
  <si>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</si>
  <si>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</si>
  <si>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</si>
  <si>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</si>
  <si>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</si>
  <si>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</si>
  <si>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</si>
  <si>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</si>
  <si>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</si>
  <si>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</si>
  <si>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</si>
  <si>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</si>
  <si>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</si>
  <si>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</si>
  <si>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</si>
  <si>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</si>
  <si>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</si>
  <si>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</si>
  <si>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</si>
  <si>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</si>
  <si>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</si>
  <si>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</si>
  <si>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</si>
  <si>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</si>
  <si>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</si>
  <si>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</si>
  <si>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</si>
  <si>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</si>
  <si>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</si>
  <si>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</si>
  <si>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</si>
  <si>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</si>
  <si>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</si>
  <si>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</si>
  <si>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</si>
  <si>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</si>
  <si>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</si>
  <si>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</si>
  <si>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</si>
  <si>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</si>
  <si>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</si>
  <si>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</si>
  <si>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</si>
  <si>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</si>
  <si>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</si>
  <si>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</si>
  <si>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</si>
  <si>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</si>
  <si>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</si>
  <si>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</si>
  <si>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</si>
  <si>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</si>
  <si>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</si>
  <si>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</si>
  <si>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</si>
  <si>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</si>
  <si>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</si>
  <si>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</si>
  <si>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</si>
  <si>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</si>
  <si>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</si>
  <si>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</si>
  <si>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</si>
  <si>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</si>
  <si>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</si>
  <si>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</si>
  <si>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</si>
  <si>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</si>
  <si>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</si>
  <si>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</si>
  <si>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</si>
  <si>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</si>
  <si>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</si>
  <si>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</si>
  <si>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</si>
  <si>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</si>
  <si>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</si>
  <si>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</si>
  <si>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</si>
  <si>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</si>
  <si>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</si>
  <si>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</si>
  <si>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</si>
  <si>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</si>
  <si>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</si>
  <si>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</si>
  <si>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</si>
  <si>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</si>
  <si>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</si>
  <si>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</si>
  <si>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</si>
  <si>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</si>
  <si>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</si>
  <si>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</si>
  <si>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</si>
  <si>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</si>
  <si>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</si>
  <si>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</si>
  <si>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</si>
  <si>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</si>
  <si>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</si>
  <si>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</si>
  <si>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</si>
  <si>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</si>
  <si>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</si>
  <si>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</si>
  <si>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</si>
  <si>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</si>
  <si>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</si>
  <si>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</si>
  <si>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</si>
  <si>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</si>
  <si>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</si>
  <si>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</si>
  <si>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</si>
  <si>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</si>
  <si>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</si>
  <si>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</si>
  <si>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</si>
  <si>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</si>
  <si>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</si>
  <si>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</si>
  <si>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</si>
  <si>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</si>
  <si>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</si>
  <si>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</si>
  <si>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</si>
  <si>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</si>
  <si>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</si>
  <si>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</si>
  <si>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</si>
  <si>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</si>
  <si>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</si>
  <si>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</si>
  <si>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</si>
  <si>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</si>
  <si>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</si>
  <si>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</si>
  <si>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</si>
  <si>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</si>
  <si>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</si>
  <si>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</si>
  <si>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</si>
  <si>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</si>
  <si>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</si>
  <si>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</si>
  <si>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</si>
  <si>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</si>
  <si>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</si>
  <si>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</si>
  <si>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</si>
  <si>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</si>
  <si>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</si>
  <si>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</si>
  <si>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</si>
  <si>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</si>
  <si>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</si>
  <si>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</si>
  <si>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</si>
  <si>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</si>
  <si>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</si>
  <si>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</si>
  <si>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</si>
  <si>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</si>
  <si>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</si>
  <si>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</si>
  <si>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</si>
  <si>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</si>
  <si>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</si>
  <si>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</si>
  <si>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</si>
  <si>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</si>
  <si>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</si>
  <si>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</si>
  <si>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</si>
  <si>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</si>
  <si>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</si>
  <si>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</si>
  <si>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</si>
  <si>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</si>
  <si>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</si>
  <si>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</si>
  <si>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</si>
  <si>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</si>
  <si>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</si>
  <si>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</si>
  <si>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</si>
  <si>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</si>
  <si>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</si>
  <si>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</si>
  <si>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</si>
  <si>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</si>
  <si>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</si>
  <si>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</si>
  <si>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</si>
  <si>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</si>
  <si>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</si>
  <si>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</si>
  <si>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</si>
  <si>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</si>
  <si>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</si>
  <si>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</si>
  <si>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</si>
  <si>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</si>
  <si>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</si>
  <si>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</si>
  <si>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</si>
  <si>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</si>
  <si>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</si>
  <si>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</si>
  <si>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</si>
  <si>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</si>
  <si>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</si>
  <si>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</si>
  <si>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</si>
  <si>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</si>
  <si>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</si>
  <si>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</si>
  <si>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</si>
  <si>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</si>
  <si>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</si>
  <si>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</si>
  <si>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</si>
  <si>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</si>
  <si>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</si>
  <si>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</si>
  <si>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</si>
  <si>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</si>
  <si>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</si>
  <si>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</si>
  <si>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</si>
  <si>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</si>
  <si>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</si>
  <si>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</si>
  <si>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</si>
  <si>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</si>
  <si>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</si>
  <si>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</si>
  <si>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</si>
  <si>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</si>
  <si>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</si>
  <si>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</si>
  <si>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</si>
  <si>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</si>
  <si>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</si>
  <si>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</si>
  <si>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</si>
  <si>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</si>
  <si>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</si>
  <si>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</si>
  <si>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</si>
  <si>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</si>
  <si>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</si>
  <si>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</si>
  <si>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</si>
  <si>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</si>
  <si>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</si>
  <si>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</si>
  <si>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</si>
  <si>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</si>
  <si>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</si>
  <si>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</si>
  <si>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</si>
  <si>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</si>
  <si>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</si>
  <si>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</si>
  <si>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</si>
  <si>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</si>
  <si>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</si>
  <si>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</si>
  <si>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</si>
  <si>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</si>
  <si>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</si>
  <si>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</si>
  <si>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</si>
  <si>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</si>
  <si>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</si>
  <si>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</si>
  <si>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</si>
  <si>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</si>
  <si>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</si>
  <si>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</si>
  <si>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</si>
  <si>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</si>
  <si>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</si>
  <si>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</si>
  <si>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</si>
  <si>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</si>
  <si>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</si>
  <si>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</si>
  <si>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</si>
  <si>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</si>
  <si>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</si>
  <si>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</si>
  <si>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</si>
  <si>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</si>
  <si>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</si>
  <si>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</si>
  <si>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</si>
  <si>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</si>
  <si>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</si>
  <si>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</si>
  <si>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</si>
  <si>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</si>
  <si>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</si>
  <si>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</si>
  <si>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</si>
  <si>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</si>
  <si>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</si>
  <si>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</si>
  <si>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</si>
  <si>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</si>
  <si>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</si>
  <si>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</si>
  <si>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</si>
  <si>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</si>
  <si>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</si>
  <si>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</si>
  <si>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</si>
  <si>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</si>
  <si>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</si>
  <si>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</si>
  <si>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</si>
  <si>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</si>
  <si>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</si>
  <si>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</si>
  <si>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</si>
  <si>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</si>
  <si>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</si>
  <si>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</si>
  <si>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</si>
  <si>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</si>
  <si>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</si>
  <si>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</si>
  <si>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</si>
  <si>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</si>
  <si>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</si>
  <si>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</si>
  <si>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</si>
  <si>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</si>
  <si>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</si>
  <si>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</si>
  <si>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</si>
  <si>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</si>
  <si>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</si>
  <si>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</si>
  <si>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</si>
  <si>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</si>
  <si>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</si>
  <si>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</si>
  <si>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</si>
  <si>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</si>
  <si>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</si>
  <si>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</si>
  <si>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</si>
  <si>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</si>
  <si>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</si>
  <si>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</si>
  <si>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</si>
  <si>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</si>
  <si>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</si>
  <si>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</si>
  <si>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</si>
  <si>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</si>
  <si>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</si>
  <si>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</si>
  <si>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</si>
  <si>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</si>
  <si>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</si>
  <si>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</si>
  <si>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</si>
  <si>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</si>
  <si>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</si>
  <si>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</si>
  <si>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</si>
  <si>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</si>
  <si>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</si>
  <si>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</si>
  <si>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</si>
  <si>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</si>
  <si>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</si>
  <si>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</si>
  <si>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</si>
  <si>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</si>
  <si>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</si>
  <si>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</si>
  <si>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</si>
  <si>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</si>
  <si>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</si>
  <si>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</si>
  <si>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</si>
  <si>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</si>
  <si>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</si>
  <si>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</si>
  <si>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</si>
  <si>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</si>
  <si>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</si>
  <si>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</si>
  <si>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</si>
  <si>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</si>
  <si>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</si>
  <si>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</si>
  <si>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</si>
  <si>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</si>
  <si>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</si>
  <si>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</si>
  <si>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</si>
  <si>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</si>
  <si>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</si>
  <si>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</si>
  <si>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</si>
  <si>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</si>
  <si>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</si>
  <si>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</si>
  <si>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</si>
  <si>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</si>
  <si>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</si>
  <si>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</si>
  <si>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</si>
  <si>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</si>
  <si>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</si>
  <si>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</si>
  <si>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</si>
  <si>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</si>
  <si>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</si>
  <si>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</si>
  <si>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</si>
  <si>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</si>
  <si>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</si>
  <si>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</si>
  <si>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</si>
  <si>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</si>
  <si>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</si>
  <si>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</si>
  <si>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</si>
  <si>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</si>
  <si>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</si>
  <si>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</si>
  <si>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</si>
  <si>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</si>
  <si>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</si>
  <si>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</si>
  <si>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</si>
  <si>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</si>
  <si>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</si>
  <si>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</si>
  <si>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</si>
  <si>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</si>
  <si>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</si>
  <si>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</si>
  <si>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</si>
  <si>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</si>
  <si>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</si>
  <si>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</si>
  <si>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</si>
  <si>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</si>
  <si>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</si>
  <si>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</si>
  <si>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</si>
  <si>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</si>
  <si>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</si>
  <si>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</si>
  <si>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</si>
  <si>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</si>
  <si>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</si>
  <si>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</si>
  <si>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</si>
  <si>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</si>
  <si>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</si>
  <si>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</si>
  <si>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</si>
  <si>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</si>
  <si>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</si>
  <si>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</si>
  <si>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</si>
  <si>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</si>
  <si>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</si>
  <si>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</si>
  <si>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</si>
  <si>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</si>
  <si>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</si>
  <si>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</si>
  <si>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</si>
  <si>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</si>
  <si>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</si>
  <si>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</si>
  <si>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</si>
  <si>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</si>
  <si>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</si>
  <si>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</si>
  <si>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</si>
  <si>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</si>
  <si>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</si>
  <si>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</si>
  <si>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</si>
  <si>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</si>
  <si>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</si>
  <si>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</si>
  <si>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</si>
  <si>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</si>
  <si>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</si>
  <si>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</si>
  <si>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</si>
  <si>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</si>
  <si>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</si>
  <si>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</si>
  <si>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</si>
  <si>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</si>
  <si>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</si>
  <si>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</si>
  <si>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</si>
  <si>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</si>
  <si>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</si>
  <si>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</si>
  <si>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</si>
  <si>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</si>
  <si>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</si>
  <si>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</si>
  <si>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</si>
  <si>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</si>
  <si>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</si>
  <si>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</si>
  <si>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</si>
  <si>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</si>
  <si>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</si>
  <si>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</si>
  <si>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</si>
  <si>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</si>
  <si>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</si>
  <si>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</si>
  <si>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</si>
  <si>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</si>
  <si>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</si>
  <si>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</si>
  <si>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</si>
  <si>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</si>
  <si>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</si>
  <si>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</si>
  <si>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</si>
  <si>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</si>
  <si>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</si>
  <si>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</si>
  <si>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</si>
  <si>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</si>
  <si>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</si>
  <si>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</si>
  <si>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</si>
  <si>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</si>
  <si>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</si>
  <si>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</si>
  <si>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</si>
  <si>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</si>
  <si>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</si>
  <si>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</si>
  <si>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</si>
  <si>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</si>
  <si>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</si>
  <si>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</si>
  <si>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</si>
  <si>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</si>
  <si>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</si>
  <si>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</si>
  <si>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</si>
  <si>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</si>
  <si>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</si>
  <si>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</si>
  <si>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</si>
  <si>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</si>
  <si>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</si>
  <si>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</si>
  <si>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</si>
  <si>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</si>
  <si>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</si>
  <si>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</si>
  <si>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</si>
  <si>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</si>
  <si>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</si>
  <si>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</si>
  <si>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</si>
  <si>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</si>
  <si>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</si>
  <si>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</si>
  <si>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</si>
  <si>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</si>
  <si>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</si>
  <si>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</si>
  <si>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</si>
  <si>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</si>
  <si>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</si>
  <si>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</si>
  <si>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</si>
  <si>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</si>
  <si>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</si>
  <si>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</si>
  <si>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</si>
  <si>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</si>
  <si>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</si>
  <si>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</si>
  <si>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</si>
  <si>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</si>
  <si>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</si>
  <si>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</si>
  <si>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</si>
  <si>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</si>
  <si>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</si>
  <si>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</si>
  <si>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</si>
  <si>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</si>
  <si>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</si>
  <si>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</si>
  <si>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</si>
  <si>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</si>
  <si>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</si>
  <si>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</si>
  <si>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</si>
  <si>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</si>
  <si>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</si>
  <si>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</si>
  <si>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</si>
  <si>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</si>
  <si>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</si>
  <si>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</si>
  <si>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</si>
  <si>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</si>
  <si>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</si>
  <si>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</si>
  <si>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</si>
  <si>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</si>
  <si>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</si>
  <si>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</si>
  <si>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</si>
  <si>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</si>
  <si>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</si>
  <si>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</si>
  <si>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</si>
  <si>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</si>
  <si>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</si>
  <si>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</si>
  <si>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</si>
  <si>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</si>
  <si>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</si>
  <si>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</si>
  <si>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</si>
  <si>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</si>
  <si>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</si>
  <si>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</si>
  <si>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</si>
  <si>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</si>
  <si>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</si>
  <si>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</si>
  <si>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</si>
  <si>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</si>
  <si>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</si>
  <si>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</si>
  <si>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</si>
  <si>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</si>
  <si>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</si>
  <si>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</si>
  <si>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</si>
  <si>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</si>
  <si>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</si>
  <si>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</si>
  <si>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</si>
  <si>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</si>
  <si>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</si>
  <si>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</si>
  <si>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</si>
  <si>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</si>
  <si>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</si>
  <si>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</si>
  <si>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</si>
  <si>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</si>
  <si>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</si>
  <si>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</si>
  <si>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</si>
  <si>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</si>
  <si>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</si>
  <si>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</si>
  <si>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</si>
  <si>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</si>
  <si>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</si>
  <si>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</si>
  <si>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</si>
  <si>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</si>
  <si>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</si>
  <si>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</si>
  <si>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</si>
  <si>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</si>
  <si>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</si>
  <si>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</si>
  <si>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</si>
  <si>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</si>
  <si>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</si>
  <si>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</si>
  <si>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</si>
  <si>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</si>
  <si>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</si>
  <si>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</si>
  <si>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</si>
  <si>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</si>
  <si>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</si>
  <si>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</si>
  <si>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</si>
  <si>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</si>
  <si>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</si>
  <si>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</si>
  <si>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</si>
  <si>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</si>
  <si>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</si>
  <si>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</si>
  <si>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</si>
  <si>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</si>
  <si>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</si>
  <si>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</si>
  <si>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</si>
  <si>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</si>
  <si>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</si>
  <si>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</si>
  <si>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</si>
  <si>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</si>
  <si>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</si>
  <si>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</si>
  <si>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</si>
  <si>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</si>
  <si>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</si>
  <si>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</si>
  <si>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</si>
  <si>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</si>
  <si>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</si>
  <si>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</si>
  <si>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</si>
  <si>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</si>
  <si>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</si>
  <si>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</si>
  <si>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</si>
  <si>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</si>
  <si>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</si>
  <si>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</si>
  <si>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</si>
  <si>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</si>
  <si>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</si>
  <si>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</si>
  <si>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</si>
  <si>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</si>
  <si>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</si>
  <si>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</si>
  <si>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</si>
  <si>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</si>
  <si>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</si>
  <si>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</si>
  <si>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</si>
  <si>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</si>
  <si>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</si>
  <si>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</si>
  <si>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</si>
  <si>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</si>
  <si>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</si>
  <si>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</si>
  <si>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</si>
  <si>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</si>
  <si>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</si>
  <si>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</si>
  <si>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</si>
  <si>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</si>
  <si>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</si>
  <si>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</si>
  <si>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</si>
  <si>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</si>
  <si>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</si>
  <si>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</si>
  <si>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</si>
  <si>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</si>
  <si>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</si>
  <si>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</si>
  <si>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</si>
  <si>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</si>
  <si>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</si>
  <si>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</si>
  <si>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</si>
  <si>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</si>
  <si>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</si>
  <si>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</si>
  <si>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</si>
  <si>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</si>
  <si>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</si>
  <si>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</si>
  <si>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</si>
  <si>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</si>
  <si>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</si>
  <si>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</si>
  <si>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</si>
  <si>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</si>
  <si>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</si>
  <si>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</si>
  <si>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</si>
  <si>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</si>
  <si>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</si>
  <si>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</si>
  <si>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</si>
  <si>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</si>
  <si>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</si>
  <si>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</si>
  <si>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</si>
  <si>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</si>
  <si>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</si>
  <si>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</si>
  <si>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</si>
  <si>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</si>
  <si>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</si>
  <si>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</si>
  <si>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</si>
  <si>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</si>
  <si>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</si>
  <si>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</si>
  <si>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</si>
  <si>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</si>
  <si>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</si>
  <si>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</si>
  <si>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</si>
  <si>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</si>
  <si>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</si>
  <si>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</si>
  <si>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</si>
  <si>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</si>
  <si>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</si>
  <si>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</si>
  <si>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</si>
  <si>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</si>
  <si>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</si>
  <si>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</si>
  <si>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</si>
  <si>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</si>
  <si>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</si>
  <si>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</si>
  <si>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</si>
  <si>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</si>
  <si>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</si>
  <si>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</si>
  <si>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</si>
  <si>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</si>
  <si>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</si>
  <si>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</si>
  <si>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</si>
  <si>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</si>
  <si>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</si>
  <si>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</si>
  <si>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</si>
  <si>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</si>
  <si>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</si>
  <si>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</si>
  <si>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</si>
  <si>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</si>
  <si>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</si>
  <si>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</si>
  <si>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</si>
  <si>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</si>
  <si>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</si>
  <si>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</si>
  <si>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</si>
  <si>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</si>
  <si>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</si>
  <si>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</si>
  <si>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</si>
  <si>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</si>
  <si>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</si>
  <si>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</si>
  <si>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</si>
  <si>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</si>
  <si>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</si>
  <si>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</si>
  <si>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</si>
  <si>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</si>
  <si>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</si>
  <si>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</si>
  <si>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</si>
  <si>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</si>
  <si>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</si>
  <si>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</si>
  <si>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</si>
  <si>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</si>
  <si>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</si>
  <si>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</si>
  <si>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</si>
  <si>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</si>
  <si>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</si>
  <si>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</si>
  <si>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</si>
  <si>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</si>
  <si>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</si>
  <si>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</si>
  <si>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</si>
  <si>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</si>
  <si>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</si>
  <si>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</si>
  <si>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</si>
  <si>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</si>
  <si>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</si>
  <si>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</si>
  <si>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</si>
  <si>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</si>
  <si>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</si>
  <si>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</si>
  <si>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</si>
  <si>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</si>
  <si>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</si>
  <si>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</si>
  <si>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</si>
  <si>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</si>
  <si>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</si>
  <si>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</si>
  <si>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</si>
  <si>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</si>
  <si>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</si>
  <si>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</si>
  <si>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</si>
  <si>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</si>
  <si>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</si>
  <si>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</si>
  <si>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</si>
  <si>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</si>
  <si>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</si>
  <si>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</si>
  <si>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</si>
  <si>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</si>
  <si>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</si>
  <si>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</si>
  <si>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</si>
  <si>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</si>
  <si>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</si>
  <si>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</si>
  <si>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</si>
  <si>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</si>
  <si>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</si>
  <si>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</si>
  <si>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</si>
  <si>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</si>
  <si>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</si>
  <si>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</si>
  <si>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</si>
  <si>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</si>
  <si>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</si>
  <si>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</si>
  <si>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</si>
  <si>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</si>
  <si>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</si>
  <si>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</si>
  <si>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</si>
  <si>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</si>
  <si>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</si>
  <si>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</si>
  <si>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</si>
  <si>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</si>
  <si>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</si>
  <si>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</si>
  <si>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</si>
  <si>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</si>
  <si>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</si>
  <si>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</si>
  <si>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</si>
  <si>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</si>
  <si>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</si>
  <si>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</si>
  <si>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</si>
  <si>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</si>
  <si>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</si>
  <si>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</si>
  <si>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</si>
  <si>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</si>
  <si>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</si>
  <si>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</si>
  <si>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</si>
  <si>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</si>
  <si>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</si>
  <si>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</si>
  <si>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</si>
  <si>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</si>
  <si>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</si>
  <si>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</si>
  <si>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</si>
  <si>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</si>
  <si>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</si>
  <si>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</si>
  <si>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</si>
  <si>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</si>
  <si>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</si>
  <si>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</si>
  <si>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</si>
  <si>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</si>
  <si>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</si>
  <si>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</si>
  <si>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</si>
  <si>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</si>
  <si>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</si>
  <si>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</si>
  <si>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</si>
  <si>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</si>
  <si>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</si>
  <si>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</si>
  <si>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</si>
  <si>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</si>
  <si>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</si>
  <si>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</si>
  <si>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</si>
  <si>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</si>
  <si>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</si>
  <si>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</si>
  <si>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</si>
  <si>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</si>
  <si>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</si>
  <si>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</si>
  <si>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</si>
  <si>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</si>
  <si>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</si>
  <si>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</si>
  <si>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</si>
  <si>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</si>
  <si>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</si>
  <si>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</si>
  <si>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</si>
  <si>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</si>
  <si>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</si>
  <si>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</si>
  <si>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</si>
  <si>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</si>
  <si>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</si>
  <si>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</si>
  <si>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</si>
  <si>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</si>
  <si>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</si>
  <si>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</si>
  <si>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</si>
  <si>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</si>
  <si>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</si>
  <si>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</si>
  <si>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</si>
  <si>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</si>
  <si>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</si>
  <si>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</si>
  <si>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</si>
  <si>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</si>
  <si>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</si>
  <si>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</si>
  <si>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</si>
  <si>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</si>
  <si>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</si>
  <si>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</si>
  <si>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</si>
  <si>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</si>
  <si>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</si>
  <si>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</si>
  <si>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</si>
  <si>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</si>
  <si>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</si>
  <si>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</si>
  <si>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</si>
  <si>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</si>
  <si>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</si>
  <si>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</si>
  <si>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</si>
  <si>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</si>
  <si>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</si>
  <si>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</si>
  <si>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</si>
  <si>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</si>
  <si>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</si>
  <si>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</si>
  <si>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</si>
  <si>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</si>
  <si>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</si>
  <si>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</si>
  <si>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</si>
  <si>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</si>
  <si>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</si>
  <si>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</si>
  <si>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</si>
  <si>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</si>
  <si>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</si>
  <si>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</si>
  <si>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</si>
  <si>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</si>
  <si>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</si>
  <si>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</si>
  <si>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</si>
  <si>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</si>
  <si>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</si>
  <si>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</si>
  <si>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</si>
  <si>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</si>
  <si>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</si>
  <si>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</si>
  <si>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</si>
  <si>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</si>
  <si>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</si>
  <si>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</si>
  <si>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</si>
  <si>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</si>
  <si>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</si>
  <si>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</si>
  <si>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</si>
  <si>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</si>
  <si>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</si>
  <si>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</si>
  <si>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</si>
  <si>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</si>
  <si>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</si>
  <si>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</si>
  <si>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</si>
  <si>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</si>
  <si>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</si>
  <si>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</si>
  <si>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</si>
  <si>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</si>
  <si>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</si>
  <si>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</si>
  <si>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</si>
  <si>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</si>
  <si>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</si>
  <si>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</si>
  <si>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</si>
  <si>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</si>
  <si>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</si>
  <si>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</si>
  <si>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</si>
  <si>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</si>
  <si>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</si>
  <si>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</si>
  <si>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</si>
  <si>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</si>
  <si>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</si>
  <si>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</si>
  <si>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</si>
  <si>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</si>
  <si>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</si>
  <si>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</si>
  <si>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</si>
  <si>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</si>
  <si>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</si>
  <si>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</si>
  <si>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</si>
  <si>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</si>
  <si>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</si>
  <si>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</si>
  <si>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</si>
  <si>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</si>
  <si>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</si>
  <si>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</si>
  <si>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</si>
  <si>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</si>
  <si>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</si>
  <si>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</si>
  <si>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</si>
  <si>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</si>
  <si>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</si>
  <si>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</si>
  <si>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</si>
  <si>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</si>
  <si>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</si>
  <si>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</si>
  <si>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</si>
  <si>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</si>
  <si>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</si>
  <si>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</si>
  <si>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</si>
  <si>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</si>
  <si>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</si>
  <si>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</si>
  <si>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</si>
  <si>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</si>
  <si>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</si>
  <si>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</si>
  <si>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</si>
  <si>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</si>
  <si>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</si>
  <si>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</si>
  <si>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</si>
  <si>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</si>
  <si>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</si>
  <si>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</si>
  <si>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</si>
  <si>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</si>
  <si>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</si>
  <si>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</si>
  <si>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</si>
  <si>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</si>
  <si>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</si>
  <si>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</si>
  <si>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</si>
  <si>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</si>
  <si>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</si>
  <si>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</si>
  <si>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</si>
  <si>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</si>
  <si>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</si>
  <si>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</si>
  <si>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</si>
  <si>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</si>
  <si>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</si>
  <si>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</si>
  <si>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</si>
  <si>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</si>
  <si>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</si>
  <si>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</si>
  <si>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</si>
  <si>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</si>
  <si>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</si>
  <si>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</si>
  <si>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</si>
  <si>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</si>
  <si>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</si>
  <si>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</si>
  <si>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</si>
  <si>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</si>
  <si>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</si>
  <si>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</si>
  <si>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</si>
  <si>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</si>
  <si>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</si>
  <si>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</si>
  <si>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</si>
  <si>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</si>
  <si>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</si>
  <si>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</si>
  <si>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</si>
  <si>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</si>
  <si>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</si>
  <si>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</si>
  <si>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</si>
  <si>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</si>
  <si>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</si>
  <si>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</si>
  <si>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</si>
  <si>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</si>
  <si>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</si>
  <si>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</si>
  <si>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</si>
  <si>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</si>
  <si>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</si>
  <si>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</si>
  <si>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</si>
  <si>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</si>
  <si>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</si>
  <si>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</si>
  <si>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</si>
  <si>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</si>
  <si>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</si>
  <si>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</si>
  <si>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</si>
  <si>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</si>
  <si>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</si>
  <si>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</si>
  <si>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</si>
  <si>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</si>
  <si>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</si>
  <si>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</si>
  <si>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</si>
  <si>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</si>
  <si>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</si>
  <si>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</si>
  <si>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</si>
  <si>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</si>
  <si>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</si>
  <si>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</si>
  <si>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</si>
  <si>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</si>
  <si>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</si>
  <si>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</si>
  <si>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</si>
  <si>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</si>
  <si>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</si>
  <si>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</si>
  <si>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</si>
  <si>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</si>
  <si>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</si>
  <si>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</si>
  <si>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</si>
  <si>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</si>
  <si>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</si>
  <si>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</si>
  <si>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</si>
  <si>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</si>
  <si>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</si>
  <si>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</si>
  <si>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</si>
  <si>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</si>
  <si>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</si>
  <si>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</si>
  <si>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</si>
  <si>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</si>
  <si>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</si>
  <si>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</si>
  <si>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</si>
  <si>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</si>
  <si>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</si>
  <si>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</si>
  <si>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</si>
  <si>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</si>
  <si>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</si>
  <si>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</si>
  <si>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</si>
  <si>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</si>
  <si>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</si>
  <si>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</si>
  <si>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</si>
  <si>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</si>
  <si>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</si>
  <si>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</si>
  <si>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</si>
  <si>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</si>
  <si>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</si>
  <si>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</si>
  <si>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</si>
  <si>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</si>
  <si>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</si>
  <si>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</si>
  <si>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</si>
  <si>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</si>
  <si>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</si>
  <si>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</si>
  <si>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</si>
  <si>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</si>
  <si>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</si>
  <si>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</si>
  <si>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</si>
  <si>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</si>
  <si>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</si>
  <si>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</si>
  <si>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</si>
  <si>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</si>
  <si>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</si>
  <si>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</si>
  <si>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</si>
  <si>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</si>
  <si>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</si>
  <si>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</si>
  <si>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</si>
  <si>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</si>
  <si>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</si>
  <si>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</si>
  <si>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</si>
  <si>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</si>
  <si>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</si>
  <si>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</si>
  <si>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</si>
  <si>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</si>
  <si>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</si>
  <si>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</si>
  <si>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</si>
  <si>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</si>
  <si>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</si>
  <si>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</si>
  <si>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</si>
  <si>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</si>
  <si>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</si>
  <si>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</si>
  <si>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</si>
  <si>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</si>
  <si>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</si>
  <si>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</si>
  <si>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</si>
  <si>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</si>
  <si>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</si>
  <si>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</si>
  <si>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</si>
  <si>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</si>
  <si>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</si>
  <si>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</si>
  <si>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</si>
  <si>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</si>
  <si>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</si>
  <si>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</si>
  <si>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</si>
  <si>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</si>
  <si>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</si>
  <si>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</si>
  <si>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</si>
  <si>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</si>
  <si>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</si>
  <si>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</si>
  <si>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</si>
  <si>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</si>
  <si>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</si>
  <si>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</si>
  <si>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</si>
  <si>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</si>
  <si>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</si>
  <si>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</si>
  <si>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</si>
  <si>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</si>
  <si>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</si>
  <si>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</si>
  <si>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</si>
  <si>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</si>
  <si>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</si>
  <si>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</si>
  <si>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</si>
  <si>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</si>
  <si>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</si>
  <si>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</si>
  <si>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</si>
  <si>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</si>
  <si>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</si>
  <si>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</si>
  <si>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</si>
  <si>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</si>
  <si>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</si>
  <si>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</si>
  <si>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</si>
  <si>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</si>
  <si>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</si>
  <si>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</si>
  <si>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</si>
  <si>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</si>
  <si>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</si>
  <si>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</si>
  <si>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</si>
  <si>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</si>
  <si>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</si>
  <si>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</si>
  <si>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</si>
  <si>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</si>
  <si>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</si>
  <si>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</si>
  <si>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</si>
  <si>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</si>
  <si>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</si>
  <si>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</si>
  <si>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</si>
  <si>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</si>
  <si>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</si>
  <si>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</si>
  <si>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</si>
  <si>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</si>
  <si>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</si>
  <si>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</si>
  <si>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</si>
  <si>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</si>
  <si>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</si>
  <si>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</si>
  <si>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</si>
  <si>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</si>
  <si>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</si>
  <si>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</si>
  <si>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</si>
  <si>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</si>
  <si>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</si>
  <si>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</si>
  <si>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</si>
  <si>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</si>
  <si>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</si>
  <si>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</si>
  <si>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</si>
  <si>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</si>
  <si>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</si>
  <si>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</si>
  <si>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</si>
  <si>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</si>
  <si>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</si>
  <si>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</si>
  <si>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</si>
  <si>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</si>
  <si>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</si>
  <si>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</si>
  <si>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</si>
  <si>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</si>
  <si>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</si>
  <si>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</si>
  <si>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</si>
  <si>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</si>
  <si>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</si>
  <si>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</si>
  <si>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</si>
  <si>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</si>
  <si>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</si>
  <si>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</si>
  <si>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</si>
  <si>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</si>
  <si>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</si>
  <si>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</si>
  <si>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</si>
  <si>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</si>
  <si>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</si>
  <si>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</si>
  <si>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</si>
  <si>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</si>
  <si>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</si>
  <si>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</si>
  <si>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</si>
  <si>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</si>
  <si>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</si>
  <si>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</si>
  <si>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</si>
  <si>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</si>
  <si>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</si>
  <si>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</si>
  <si>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</si>
  <si>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</si>
  <si>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</si>
  <si>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</si>
  <si>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</si>
  <si>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</si>
  <si>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</si>
  <si>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</si>
  <si>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</si>
  <si>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</si>
  <si>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</si>
  <si>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</si>
  <si>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</si>
  <si>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</si>
  <si>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</si>
  <si>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</si>
  <si>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</si>
  <si>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</si>
  <si>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</si>
  <si>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</si>
  <si>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</si>
  <si>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</si>
  <si>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</si>
  <si>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</si>
  <si>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</si>
  <si>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</si>
  <si>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</si>
  <si>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</si>
  <si>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</si>
  <si>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</si>
  <si>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</si>
  <si>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</si>
  <si>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</si>
  <si>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</si>
  <si>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</si>
  <si>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</si>
  <si>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</si>
  <si>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</si>
  <si>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</si>
  <si>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</si>
  <si>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</si>
  <si>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</si>
  <si>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</si>
  <si>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</si>
  <si>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</si>
  <si>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</si>
  <si>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</si>
  <si>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</si>
  <si>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</si>
  <si>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</si>
  <si>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</si>
  <si>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</si>
  <si>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</si>
  <si>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</si>
  <si>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</si>
  <si>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</si>
  <si>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</si>
  <si>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</si>
  <si>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</si>
  <si>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</si>
  <si>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</si>
  <si>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</si>
  <si>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</si>
  <si>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</si>
  <si>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</si>
  <si>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</si>
  <si>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</si>
  <si>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</si>
  <si>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</si>
  <si>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</si>
  <si>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</si>
  <si>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</si>
  <si>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</si>
  <si>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</si>
  <si>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</si>
  <si>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</si>
  <si>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</si>
  <si>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</si>
  <si>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</si>
  <si>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</si>
  <si>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</si>
  <si>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</si>
  <si>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</si>
  <si>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</si>
  <si>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</si>
  <si>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</si>
  <si>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</si>
  <si>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</si>
  <si>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</si>
  <si>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</si>
  <si>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</si>
  <si>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</si>
  <si>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</si>
  <si>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</si>
  <si>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</si>
  <si>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</si>
  <si>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</si>
  <si>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</si>
  <si>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</si>
  <si>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</si>
  <si>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</si>
  <si>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</si>
  <si>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</si>
  <si>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</si>
  <si>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</si>
  <si>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</si>
  <si>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</si>
  <si>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</si>
  <si>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</si>
  <si>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</si>
  <si>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</si>
  <si>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</si>
  <si>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</si>
  <si>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</si>
  <si>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</si>
  <si>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</si>
  <si>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</si>
  <si>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</si>
  <si>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</si>
  <si>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</si>
  <si>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</si>
  <si>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</si>
  <si>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</si>
  <si>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</si>
  <si>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</si>
  <si>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</si>
  <si>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</si>
  <si>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</si>
  <si>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</si>
  <si>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</si>
  <si>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</si>
  <si>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</si>
  <si>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</si>
  <si>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</si>
  <si>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</si>
  <si>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</si>
  <si>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</si>
  <si>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</si>
  <si>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</si>
  <si>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</si>
  <si>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</si>
  <si>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</si>
  <si>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</si>
  <si>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</si>
  <si>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</si>
  <si>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</si>
  <si>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</si>
  <si>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</si>
  <si>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</si>
  <si>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</si>
  <si>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</si>
  <si>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</si>
  <si>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</si>
  <si>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</si>
  <si>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</si>
  <si>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</si>
  <si>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</si>
  <si>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</si>
  <si>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</si>
  <si>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</si>
  <si>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</si>
  <si>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</si>
  <si>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</si>
  <si>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</si>
  <si>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</si>
  <si>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</si>
  <si>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</si>
  <si>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</si>
  <si>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</si>
  <si>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</si>
  <si>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</si>
  <si>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</si>
  <si>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</si>
  <si>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</si>
  <si>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</si>
  <si>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</si>
  <si>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</si>
  <si>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</si>
  <si>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</si>
  <si>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</si>
  <si>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</si>
  <si>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</si>
  <si>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</si>
  <si>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</si>
  <si>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</si>
  <si>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</si>
  <si>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</si>
  <si>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</si>
  <si>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</si>
  <si>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</si>
  <si>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</si>
  <si>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</si>
  <si>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</si>
  <si>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</si>
  <si>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</si>
  <si>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</si>
  <si>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</si>
  <si>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</si>
  <si>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</si>
  <si>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</si>
  <si>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</si>
  <si>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</si>
  <si>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</si>
  <si>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</si>
  <si>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</si>
  <si>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</si>
  <si>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</si>
  <si>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</si>
  <si>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</si>
  <si>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</si>
  <si>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</si>
  <si>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</si>
  <si>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</si>
  <si>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</si>
  <si>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</si>
  <si>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</si>
  <si>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</si>
  <si>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</si>
  <si>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</si>
  <si>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</si>
  <si>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</si>
  <si>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</si>
  <si>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</si>
  <si>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</si>
  <si>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</si>
  <si>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</si>
  <si>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</si>
  <si>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</si>
  <si>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</si>
  <si>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</si>
  <si>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</si>
  <si>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</si>
  <si>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</si>
  <si>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</si>
  <si>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</si>
  <si>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</si>
  <si>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</si>
  <si>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</si>
  <si>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</si>
  <si>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</si>
  <si>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</si>
  <si>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</si>
  <si>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</si>
  <si>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</si>
  <si>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</si>
  <si>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</si>
  <si>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</si>
  <si>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</si>
  <si>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</si>
  <si>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</si>
  <si>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</si>
  <si>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</si>
  <si>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</si>
  <si>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</si>
  <si>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</si>
  <si>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</si>
  <si>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</si>
  <si>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</si>
  <si>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</si>
  <si>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</si>
  <si>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</si>
  <si>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</si>
  <si>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</si>
  <si>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</si>
  <si>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</si>
  <si>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</si>
  <si>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</si>
  <si>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</si>
  <si>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</si>
  <si>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</si>
  <si>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</si>
  <si>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</si>
  <si>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</si>
  <si>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</si>
  <si>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</si>
  <si>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</si>
  <si>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</si>
  <si>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</si>
  <si>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</si>
  <si>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</si>
  <si>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</si>
  <si>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</si>
  <si>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</si>
  <si>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</si>
  <si>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</si>
  <si>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</si>
  <si>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</si>
  <si>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</si>
  <si>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</si>
  <si>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</si>
  <si>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</si>
  <si>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</si>
  <si>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</si>
  <si>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</si>
  <si>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</si>
  <si>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</si>
  <si>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</si>
  <si>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</si>
  <si>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</si>
  <si>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</si>
  <si>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</si>
  <si>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</si>
  <si>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</si>
  <si>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</si>
  <si>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</si>
  <si>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</si>
  <si>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</si>
  <si>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</si>
  <si>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</si>
  <si>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</si>
  <si>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</si>
  <si>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</si>
  <si>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</si>
  <si>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</si>
  <si>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</si>
  <si>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</si>
  <si>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</si>
  <si>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</si>
  <si>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</si>
  <si>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</si>
  <si>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</si>
  <si>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</si>
  <si>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</si>
  <si>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</si>
  <si>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</si>
  <si>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</si>
  <si>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</si>
  <si>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</si>
  <si>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</si>
  <si>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</si>
  <si>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</si>
  <si>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</si>
  <si>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</si>
  <si>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</si>
  <si>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</si>
  <si>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</si>
  <si>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</si>
  <si>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</si>
  <si>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</si>
  <si>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</si>
  <si>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</si>
  <si>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</si>
  <si>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</si>
  <si>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</si>
  <si>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</si>
  <si>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</si>
  <si>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</si>
  <si>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</si>
  <si>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</si>
  <si>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</si>
  <si>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</si>
  <si>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</si>
  <si>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</si>
  <si>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</si>
  <si>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</si>
  <si>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</si>
  <si>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</si>
  <si>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</si>
  <si>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</si>
  <si>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</si>
  <si>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</si>
  <si>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</si>
  <si>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</si>
  <si>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</si>
  <si>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</si>
  <si>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</si>
  <si>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</si>
  <si>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</si>
  <si>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</si>
  <si>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</si>
  <si>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</si>
  <si>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</si>
  <si>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</si>
  <si>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</si>
  <si>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</si>
  <si>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</si>
  <si>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</si>
  <si>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</si>
  <si>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</si>
  <si>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</si>
  <si>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</si>
  <si>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</si>
  <si>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</si>
  <si>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</si>
  <si>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</si>
  <si>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</si>
  <si>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</si>
  <si>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</si>
  <si>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</si>
  <si>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</si>
  <si>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</si>
  <si>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</si>
  <si>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</si>
  <si>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</si>
  <si>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</si>
  <si>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</si>
  <si>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</si>
  <si>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</si>
  <si>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</si>
  <si>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</si>
  <si>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</si>
  <si>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</si>
  <si>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</si>
  <si>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</si>
  <si>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</si>
  <si>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</si>
  <si>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</si>
  <si>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</si>
  <si>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</si>
  <si>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</si>
  <si>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</si>
  <si>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</si>
  <si>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</si>
  <si>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</si>
  <si>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</si>
  <si>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</si>
  <si>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</si>
  <si>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</si>
  <si>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</si>
  <si>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</si>
  <si>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</si>
  <si>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</si>
  <si>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</si>
  <si>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</si>
  <si>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</si>
  <si>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</si>
  <si>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</si>
  <si>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</si>
  <si>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</si>
  <si>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</si>
  <si>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</si>
  <si>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</si>
  <si>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</si>
  <si>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</si>
  <si>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</si>
  <si>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</si>
  <si>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</si>
  <si>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</si>
  <si>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</si>
  <si>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</si>
  <si>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</si>
  <si>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</si>
  <si>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</si>
  <si>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</si>
  <si>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</si>
  <si>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</si>
  <si>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</si>
  <si>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</si>
  <si>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</si>
  <si>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</si>
  <si>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</si>
  <si>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</si>
  <si>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</si>
  <si>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</si>
  <si>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</si>
  <si>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</si>
  <si>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</si>
  <si>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</si>
  <si>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</si>
  <si>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</si>
  <si>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</si>
  <si>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</si>
  <si>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</si>
  <si>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</si>
  <si>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</si>
  <si>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</si>
  <si>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</si>
  <si>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</si>
  <si>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</si>
  <si>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</si>
  <si>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</si>
  <si>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</si>
  <si>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</si>
  <si>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</si>
  <si>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</si>
  <si>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</si>
  <si>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</si>
  <si>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</si>
  <si>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</si>
  <si>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</si>
  <si>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</si>
  <si>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</si>
  <si>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</si>
  <si>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</si>
  <si>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</si>
  <si>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</si>
  <si>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</si>
  <si>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</si>
  <si>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</si>
  <si>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</si>
  <si>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</si>
  <si>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</si>
  <si>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</si>
  <si>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</si>
  <si>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</si>
  <si>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</si>
  <si>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</si>
  <si>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</si>
  <si>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</si>
  <si>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</si>
  <si>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</si>
  <si>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</si>
  <si>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</si>
  <si>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</si>
  <si>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</si>
  <si>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</si>
  <si>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</si>
  <si>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</si>
  <si>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</si>
  <si>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</si>
  <si>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</si>
  <si>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</si>
  <si>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</si>
  <si>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</si>
  <si>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</si>
  <si>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</si>
  <si>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</si>
  <si>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</si>
  <si>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</si>
  <si>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</si>
  <si>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</si>
  <si>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</si>
  <si>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</si>
  <si>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</si>
  <si>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</si>
  <si>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</si>
  <si>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</si>
  <si>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</si>
  <si>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</si>
  <si>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</si>
  <si>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</si>
  <si>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</si>
  <si>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</si>
  <si>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</si>
  <si>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</si>
  <si>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</si>
  <si>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</si>
  <si>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</si>
  <si>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</si>
  <si>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</si>
  <si>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</si>
  <si>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</si>
  <si>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</si>
  <si>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</si>
  <si>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</si>
  <si>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</si>
  <si>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</si>
  <si>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</si>
  <si>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</si>
  <si>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</si>
  <si>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</si>
  <si>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</si>
  <si>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</si>
  <si>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</si>
  <si>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</si>
  <si>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</si>
  <si>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</si>
  <si>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</si>
  <si>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</si>
  <si>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</si>
  <si>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</si>
  <si>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</si>
  <si>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</si>
  <si>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</si>
  <si>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</si>
  <si>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</si>
  <si>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</si>
  <si>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</si>
  <si>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</si>
  <si>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</si>
  <si>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</si>
  <si>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</si>
  <si>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</si>
  <si>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</si>
  <si>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</si>
  <si>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</si>
  <si>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</si>
  <si>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</si>
  <si>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</si>
  <si>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</si>
  <si>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</si>
  <si>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</si>
  <si>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</si>
  <si>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</si>
  <si>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</si>
  <si>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</si>
  <si>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</si>
  <si>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</si>
  <si>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</si>
  <si>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</si>
  <si>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</si>
  <si>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</si>
  <si>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</si>
  <si>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</si>
  <si>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</si>
  <si>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</si>
  <si>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</si>
  <si>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</si>
  <si>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</si>
  <si>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</si>
  <si>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</si>
  <si>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</si>
  <si>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</si>
  <si>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</si>
  <si>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</si>
  <si>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</si>
  <si>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</si>
  <si>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</si>
  <si>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</si>
  <si>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</si>
  <si>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</si>
  <si>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</si>
  <si>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</si>
  <si>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</si>
  <si>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</si>
  <si>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</si>
  <si>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</si>
  <si>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</si>
  <si>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</si>
  <si>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</si>
  <si>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</si>
  <si>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</si>
  <si>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</si>
  <si>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</si>
  <si>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</si>
  <si>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</si>
  <si>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</si>
  <si>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</si>
  <si>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</si>
  <si>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</si>
  <si>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</si>
  <si>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</si>
  <si>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</si>
  <si>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</si>
  <si>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</si>
  <si>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</si>
  <si>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</si>
  <si>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</si>
  <si>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</si>
  <si>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</si>
  <si>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</si>
  <si>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</si>
  <si>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</si>
  <si>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</si>
  <si>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</si>
  <si>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</si>
  <si>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</si>
  <si>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</si>
  <si>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</si>
  <si>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</si>
  <si>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</si>
  <si>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</si>
  <si>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</si>
  <si>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</si>
  <si>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</si>
  <si>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</si>
  <si>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</si>
  <si>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</si>
  <si>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</si>
  <si>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</si>
  <si>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</si>
  <si>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</si>
  <si>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</si>
  <si>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</si>
  <si>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</si>
  <si>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</si>
  <si>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</si>
  <si>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</si>
  <si>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</si>
  <si>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</si>
  <si>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</si>
  <si>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</si>
  <si>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</si>
  <si>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</si>
  <si>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</si>
  <si>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</si>
  <si>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</si>
  <si>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</si>
  <si>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</si>
  <si>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</si>
  <si>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</si>
  <si>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</si>
  <si>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</si>
  <si>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</si>
  <si>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</si>
  <si>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</si>
  <si>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</si>
  <si>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</si>
  <si>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</si>
  <si>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</si>
  <si>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</si>
  <si>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</si>
  <si>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</si>
  <si>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</si>
  <si>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</si>
  <si>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</si>
  <si>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</si>
  <si>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</si>
  <si>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</si>
  <si>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</si>
  <si>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</si>
  <si>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</si>
  <si>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</si>
  <si>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</si>
  <si>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</si>
  <si>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</si>
  <si>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</si>
  <si>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</si>
  <si>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</si>
  <si>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</si>
  <si>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</si>
  <si>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</si>
  <si>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</si>
  <si>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</si>
  <si>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</si>
  <si>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</si>
  <si>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</si>
  <si>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</si>
  <si>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</si>
  <si>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</si>
  <si>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</si>
  <si>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</si>
  <si>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</si>
  <si>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</si>
  <si>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</si>
  <si>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</si>
  <si>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</si>
  <si>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</si>
  <si>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</si>
  <si>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</si>
  <si>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</si>
  <si>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</si>
  <si>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</si>
  <si>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</si>
  <si>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</si>
  <si>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</si>
  <si>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</si>
  <si>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</si>
  <si>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</si>
  <si>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</si>
  <si>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</si>
  <si>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</si>
  <si>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</si>
  <si>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</si>
  <si>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</si>
  <si>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</si>
  <si>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</si>
  <si>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</si>
  <si>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</si>
  <si>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</si>
  <si>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</si>
  <si>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</si>
  <si>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</si>
  <si>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</si>
  <si>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</si>
  <si>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</si>
  <si>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</si>
  <si>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</si>
  <si>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</si>
  <si>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</si>
  <si>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</si>
  <si>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</si>
  <si>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</si>
  <si>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</si>
  <si>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</si>
  <si>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</si>
  <si>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</si>
  <si>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</si>
  <si>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</si>
  <si>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</si>
  <si>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</si>
  <si>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</si>
  <si>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</si>
  <si>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</si>
  <si>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</si>
  <si>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</si>
  <si>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</si>
  <si>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</si>
  <si>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</si>
  <si>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</si>
  <si>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</si>
  <si>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</si>
  <si>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</si>
  <si>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</si>
  <si>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</si>
  <si>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</si>
  <si>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</si>
  <si>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</si>
  <si>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</si>
  <si>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</si>
  <si>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</si>
  <si>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</si>
  <si>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</si>
  <si>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</si>
  <si>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</si>
  <si>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</si>
  <si>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</si>
  <si>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</si>
  <si>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</si>
  <si>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</si>
  <si>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</si>
  <si>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</si>
  <si>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</si>
  <si>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</si>
  <si>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</si>
  <si>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</si>
  <si>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</si>
  <si>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</si>
  <si>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</si>
  <si>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</si>
  <si>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</si>
  <si>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</si>
  <si>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</si>
  <si>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</si>
  <si>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</si>
  <si>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</si>
  <si>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</si>
  <si>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</si>
  <si>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</si>
  <si>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</si>
  <si>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</si>
  <si>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</si>
  <si>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</si>
  <si>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</si>
  <si>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</si>
  <si>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</si>
  <si>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</si>
  <si>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</si>
  <si>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</si>
  <si>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</si>
  <si>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</si>
  <si>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</si>
  <si>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</si>
  <si>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</si>
  <si>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</si>
  <si>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</si>
  <si>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</si>
  <si>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</si>
  <si>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</si>
  <si>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</si>
  <si>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</si>
  <si>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</si>
  <si>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</si>
  <si>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</si>
  <si>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</si>
  <si>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</si>
  <si>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</si>
  <si>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</si>
  <si>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</si>
  <si>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</si>
  <si>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</si>
  <si>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</si>
  <si>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</si>
  <si>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</si>
  <si>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</si>
  <si>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</si>
  <si>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</si>
  <si>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</si>
  <si>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</si>
  <si>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</si>
  <si>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</si>
  <si>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</si>
  <si>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</si>
  <si>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</si>
  <si>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</si>
  <si>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</si>
  <si>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</si>
  <si>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</si>
  <si>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</si>
  <si>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</si>
  <si>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</si>
  <si>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</si>
  <si>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</si>
  <si>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</si>
  <si>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</si>
  <si>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</si>
  <si>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</si>
  <si>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</si>
  <si>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</si>
  <si>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</si>
  <si>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</si>
  <si>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</si>
  <si>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</si>
  <si>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</si>
  <si>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</si>
  <si>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</si>
  <si>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</si>
  <si>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</si>
  <si>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</si>
  <si>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</si>
  <si>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</si>
  <si>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</si>
  <si>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</si>
  <si>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</si>
  <si>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</si>
  <si>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</si>
  <si>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</si>
  <si>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</si>
  <si>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</si>
  <si>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</si>
  <si>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</si>
  <si>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</si>
  <si>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</si>
  <si>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</si>
  <si>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</si>
  <si>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</si>
  <si>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</si>
  <si>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</si>
  <si>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</si>
  <si>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</si>
  <si>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</si>
  <si>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</si>
  <si>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</si>
  <si>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</si>
  <si>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</si>
  <si>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</si>
  <si>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</si>
  <si>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</si>
  <si>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</si>
  <si>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</si>
  <si>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</si>
  <si>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</si>
  <si>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</si>
  <si>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</si>
  <si>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</si>
  <si>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</si>
  <si>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</si>
  <si>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</si>
  <si>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</si>
  <si>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</si>
  <si>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</si>
  <si>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</si>
  <si>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</si>
  <si>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</si>
  <si>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</si>
  <si>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</si>
  <si>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</si>
  <si>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</si>
  <si>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</si>
  <si>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</si>
  <si>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</si>
  <si>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</si>
  <si>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</si>
  <si>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</si>
  <si>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</si>
  <si>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</si>
  <si>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</si>
  <si>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</si>
  <si>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</si>
  <si>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</si>
  <si>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</si>
  <si>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</si>
  <si>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</si>
  <si>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</si>
  <si>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</si>
  <si>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</si>
  <si>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</si>
  <si>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</si>
  <si>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</si>
  <si>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</si>
  <si>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</si>
  <si>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</si>
  <si>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</si>
  <si>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</si>
  <si>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</si>
  <si>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</si>
  <si>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</si>
  <si>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</si>
  <si>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</si>
  <si>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</si>
  <si>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</si>
  <si>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</si>
  <si>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</si>
  <si>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</si>
  <si>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</si>
  <si>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</si>
  <si>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</si>
  <si>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</si>
  <si>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</si>
  <si>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</si>
  <si>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</si>
  <si>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</si>
  <si>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</si>
  <si>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</si>
  <si>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</si>
  <si>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</si>
  <si>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</si>
  <si>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</si>
  <si>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</si>
  <si>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</si>
  <si>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</si>
  <si>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</si>
  <si>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</si>
  <si>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</si>
  <si>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</si>
  <si>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</si>
  <si>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</si>
  <si>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</si>
  <si>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</si>
  <si>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</si>
  <si>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</si>
  <si>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</si>
  <si>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</si>
  <si>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</si>
  <si>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</si>
  <si>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</si>
  <si>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</si>
  <si>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</si>
  <si>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</si>
  <si>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</si>
  <si>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</si>
  <si>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</si>
  <si>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</si>
  <si>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</si>
  <si>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</si>
  <si>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</si>
  <si>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</si>
  <si>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</si>
  <si>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</si>
  <si>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</si>
  <si>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</si>
  <si>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</si>
  <si>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</si>
  <si>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</si>
  <si>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</si>
  <si>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</si>
  <si>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</si>
  <si>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</si>
  <si>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</si>
  <si>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</si>
  <si>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</si>
  <si>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</si>
  <si>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</si>
  <si>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</si>
  <si>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</si>
  <si>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</si>
  <si>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</si>
  <si>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</si>
  <si>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</si>
  <si>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</si>
  <si>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</si>
  <si>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</si>
  <si>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</si>
  <si>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</si>
  <si>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</si>
  <si>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</si>
  <si>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</si>
  <si>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</si>
  <si>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</si>
  <si>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</si>
  <si>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</si>
  <si>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</si>
  <si>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</si>
  <si>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</si>
  <si>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</si>
  <si>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</si>
  <si>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</si>
  <si>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</si>
  <si>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</si>
  <si>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</si>
  <si>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</si>
  <si>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</si>
  <si>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</si>
  <si>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</si>
  <si>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</si>
  <si>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</si>
  <si>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</si>
  <si>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</si>
  <si>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</si>
  <si>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</si>
  <si>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</si>
  <si>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</si>
  <si>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</si>
  <si>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</si>
  <si>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</si>
  <si>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</si>
  <si>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</si>
  <si>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</si>
  <si>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</si>
  <si>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</si>
  <si>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</si>
  <si>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</si>
  <si>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</si>
  <si>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</si>
  <si>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</si>
  <si>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</si>
  <si>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</si>
  <si>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</si>
  <si>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</si>
  <si>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</si>
  <si>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</si>
  <si>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</si>
  <si>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</si>
  <si>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</si>
  <si>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</si>
  <si>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</si>
  <si>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</si>
  <si>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</si>
  <si>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</si>
  <si>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</si>
  <si>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</si>
  <si>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</si>
  <si>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</si>
  <si>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</si>
  <si>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</si>
  <si>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</si>
  <si>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</si>
  <si>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</si>
  <si>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</si>
  <si>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</si>
  <si>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</si>
  <si>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</si>
  <si>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</si>
  <si>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</si>
  <si>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</si>
  <si>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</si>
  <si>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</si>
  <si>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</si>
  <si>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</si>
  <si>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</si>
  <si>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</si>
  <si>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</si>
  <si>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</si>
  <si>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</si>
  <si>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</si>
  <si>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</si>
  <si>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</si>
  <si>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</si>
  <si>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</si>
  <si>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</si>
  <si>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</si>
  <si>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</si>
  <si>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</si>
  <si>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</si>
  <si>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</si>
  <si>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</si>
  <si>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</si>
  <si>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</si>
  <si>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</si>
  <si>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</si>
  <si>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</si>
  <si>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</si>
  <si>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</si>
  <si>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</si>
  <si>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</si>
  <si>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</si>
  <si>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</si>
  <si>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</si>
  <si>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</si>
  <si>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</si>
  <si>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</si>
  <si>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</si>
  <si>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</si>
  <si>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</si>
  <si>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</si>
  <si>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</si>
  <si>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</si>
  <si>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</si>
  <si>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</si>
  <si>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</si>
  <si>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</si>
  <si>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</si>
  <si>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</si>
  <si>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</si>
  <si>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</si>
  <si>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</si>
  <si>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</si>
  <si>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</si>
  <si>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</si>
  <si>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</si>
  <si>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</si>
  <si>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</si>
  <si>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</si>
  <si>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</si>
  <si>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</si>
  <si>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</si>
  <si>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</si>
  <si>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</si>
  <si>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</si>
  <si>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</si>
  <si>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</si>
  <si>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</si>
  <si>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</si>
  <si>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</si>
  <si>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</si>
  <si>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</si>
  <si>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</si>
  <si>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</si>
  <si>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</si>
  <si>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</si>
  <si>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</si>
  <si>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</si>
  <si>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</si>
  <si>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</si>
  <si>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</si>
  <si>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</si>
  <si>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</si>
  <si>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</si>
  <si>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</si>
  <si>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</si>
  <si>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</si>
  <si>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</si>
  <si>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</si>
  <si>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</si>
  <si>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</si>
  <si>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</si>
  <si>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</si>
  <si>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</si>
  <si>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</si>
  <si>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</si>
  <si>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</si>
  <si>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</si>
  <si>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</si>
  <si>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</si>
  <si>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</si>
  <si>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</si>
  <si>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</si>
  <si>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</si>
  <si>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</si>
  <si>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</si>
  <si>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</si>
  <si>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</si>
  <si>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</si>
  <si>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</si>
  <si>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</si>
  <si>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</si>
  <si>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</si>
  <si>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</si>
  <si>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</si>
  <si>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</si>
  <si>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</si>
  <si>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</si>
  <si>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</si>
  <si>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</si>
  <si>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</si>
  <si>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</si>
  <si>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</si>
  <si>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</si>
  <si>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</si>
  <si>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</si>
  <si>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</si>
  <si>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</si>
  <si>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</si>
  <si>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</si>
  <si>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</si>
  <si>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</si>
  <si>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</si>
  <si>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</si>
  <si>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</si>
  <si>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</si>
  <si>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</si>
  <si>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</si>
  <si>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</si>
  <si>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</si>
  <si>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</si>
  <si>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</si>
  <si>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</si>
  <si>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</si>
  <si>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</si>
  <si>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</si>
  <si>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</si>
  <si>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</si>
  <si>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</si>
  <si>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</si>
  <si>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</si>
  <si>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</si>
  <si>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</si>
  <si>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</si>
  <si>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</si>
  <si>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</si>
  <si>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</si>
  <si>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</si>
  <si>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</si>
  <si>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</si>
  <si>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</si>
  <si>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</si>
  <si>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</si>
  <si>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</si>
  <si>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</si>
  <si>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</si>
  <si>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</si>
  <si>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</si>
  <si>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</si>
  <si>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</si>
  <si>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</si>
  <si>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</si>
  <si>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</si>
  <si>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</si>
  <si>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</si>
  <si>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</si>
  <si>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</si>
  <si>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</si>
  <si>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</si>
  <si>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</si>
  <si>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</si>
  <si>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</si>
  <si>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</si>
  <si>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</si>
  <si>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</si>
  <si>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</si>
  <si>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</si>
  <si>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</si>
  <si>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</si>
  <si>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</si>
  <si>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</si>
  <si>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</si>
  <si>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</si>
  <si>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</si>
  <si>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</si>
  <si>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</si>
  <si>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</si>
  <si>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</si>
  <si>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</si>
  <si>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</si>
  <si>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</si>
  <si>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</si>
  <si>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</si>
  <si>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</si>
  <si>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</si>
  <si>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</si>
  <si>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</si>
  <si>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</si>
  <si>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</si>
  <si>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</si>
  <si>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</si>
  <si>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</si>
  <si>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</si>
  <si>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</si>
  <si>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</si>
  <si>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</si>
  <si>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</si>
  <si>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</si>
  <si>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</si>
  <si>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</si>
  <si>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</si>
  <si>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</si>
  <si>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</si>
  <si>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</si>
  <si>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</si>
  <si>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</si>
  <si>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</si>
  <si>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</si>
  <si>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</si>
  <si>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</si>
  <si>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</si>
  <si>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</si>
  <si>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</si>
  <si>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</si>
  <si>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</si>
  <si>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</si>
  <si>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</si>
  <si>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</si>
  <si>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</si>
  <si>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</si>
  <si>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</si>
  <si>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</si>
  <si>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</si>
  <si>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</si>
  <si>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</si>
  <si>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</si>
  <si>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</si>
  <si>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</si>
  <si>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</si>
  <si>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</si>
  <si>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</si>
  <si>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</si>
  <si>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</si>
  <si>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</si>
  <si>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</si>
  <si>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</si>
  <si>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</si>
  <si>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</si>
  <si>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</si>
  <si>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</si>
  <si>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</si>
  <si>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</si>
  <si>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</si>
  <si>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</si>
  <si>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</si>
  <si>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</si>
  <si>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</si>
  <si>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</si>
  <si>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</si>
  <si>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</si>
  <si>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</si>
  <si>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</si>
  <si>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</si>
  <si>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</si>
  <si>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</si>
  <si>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</si>
  <si>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</si>
  <si>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</si>
  <si>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</si>
  <si>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</si>
  <si>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</si>
  <si>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</si>
  <si>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</si>
  <si>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</si>
  <si>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</si>
  <si>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</si>
  <si>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</si>
  <si>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</si>
  <si>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</si>
  <si>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</si>
  <si>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</si>
  <si>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</si>
  <si>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</si>
  <si>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</si>
  <si>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</si>
  <si>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</si>
  <si>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</si>
  <si>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</si>
  <si>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</si>
  <si>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</si>
  <si>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</si>
  <si>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</si>
  <si>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</si>
  <si>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</si>
  <si>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</si>
  <si>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</si>
  <si>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</si>
  <si>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</si>
  <si>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</si>
  <si>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</si>
  <si>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</si>
  <si>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</si>
  <si>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</si>
  <si>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</si>
  <si>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</si>
  <si>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</si>
  <si>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</si>
  <si>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</si>
  <si>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</si>
  <si>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</si>
  <si>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</si>
  <si>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</si>
  <si>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</si>
  <si>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</si>
  <si>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</si>
  <si>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</si>
  <si>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</si>
  <si>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</si>
  <si>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</si>
  <si>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</si>
  <si>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</si>
  <si>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</si>
  <si>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</si>
  <si>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</si>
  <si>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</si>
  <si>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</si>
  <si>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</si>
  <si>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</si>
  <si>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</si>
  <si>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</si>
  <si>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</si>
  <si>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</si>
  <si>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</si>
  <si>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</si>
  <si>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</si>
  <si>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</si>
  <si>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</si>
  <si>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</si>
  <si>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</si>
  <si>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</si>
  <si>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</si>
  <si>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</si>
  <si>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</si>
  <si>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</si>
  <si>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</si>
  <si>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</si>
  <si>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</si>
  <si>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</si>
  <si>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</si>
  <si>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</si>
  <si>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</si>
  <si>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</si>
  <si>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</si>
  <si>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</si>
  <si>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</si>
  <si>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</si>
  <si>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</si>
  <si>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</si>
  <si>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</si>
  <si>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</si>
  <si>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</si>
  <si>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</si>
  <si>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</si>
  <si>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</si>
  <si>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</si>
  <si>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</si>
  <si>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</si>
  <si>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</si>
  <si>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</si>
  <si>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</si>
  <si>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</si>
  <si>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</si>
  <si>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</si>
  <si>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</si>
  <si>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</si>
  <si>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</si>
  <si>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</si>
  <si>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</si>
  <si>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</si>
  <si>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</si>
  <si>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</si>
  <si>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</si>
  <si>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</si>
  <si>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</si>
  <si>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</si>
  <si>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</si>
  <si>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</si>
  <si>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</si>
  <si>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</si>
  <si>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</si>
  <si>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</si>
  <si>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</si>
  <si>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</si>
  <si>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</si>
  <si>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</si>
  <si>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</si>
  <si>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</si>
  <si>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</si>
  <si>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</si>
  <si>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</si>
  <si>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</si>
  <si>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</si>
  <si>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</si>
  <si>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</si>
  <si>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</si>
  <si>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</si>
  <si>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</si>
  <si>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</si>
  <si>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</si>
  <si>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</si>
  <si>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</si>
  <si>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</si>
  <si>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</si>
  <si>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</si>
  <si>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</si>
  <si>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</si>
  <si>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</si>
  <si>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</si>
  <si>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</si>
  <si>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</si>
  <si>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</si>
  <si>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</si>
  <si>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</si>
  <si>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</si>
  <si>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</si>
  <si>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</si>
  <si>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</si>
  <si>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</si>
  <si>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</si>
  <si>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</si>
  <si>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</si>
  <si>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</si>
  <si>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</si>
  <si>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</si>
  <si>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</si>
  <si>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</si>
  <si>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</si>
  <si>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</si>
  <si>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</si>
  <si>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</si>
  <si>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</si>
  <si>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</si>
  <si>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</si>
  <si>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</si>
  <si>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</si>
  <si>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</si>
  <si>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</si>
  <si>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</si>
  <si>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</si>
  <si>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</si>
  <si>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</si>
  <si>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</si>
  <si>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</si>
  <si>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</si>
  <si>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</si>
  <si>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</si>
  <si>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</si>
  <si>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</si>
  <si>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</si>
  <si>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</si>
  <si>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</si>
  <si>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</si>
  <si>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</si>
  <si>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</si>
  <si>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</si>
  <si>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</si>
  <si>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</si>
  <si>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</si>
  <si>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</si>
  <si>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</si>
  <si>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</si>
  <si>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</si>
  <si>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</si>
  <si>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</si>
  <si>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</si>
  <si>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</si>
  <si>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</si>
  <si>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</si>
  <si>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</si>
  <si>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</si>
  <si>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</si>
  <si>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</si>
  <si>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</si>
  <si>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</si>
  <si>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</si>
  <si>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</si>
  <si>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</si>
  <si>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</si>
  <si>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</si>
  <si>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</si>
  <si>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</si>
  <si>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</si>
  <si>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</si>
  <si>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</si>
  <si>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</si>
  <si>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</si>
  <si>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</si>
  <si>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</si>
  <si>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</si>
  <si>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</si>
  <si>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</si>
  <si>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</si>
  <si>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</si>
  <si>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</si>
  <si>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</si>
  <si>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</si>
  <si>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</si>
  <si>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</si>
  <si>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</si>
  <si>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</si>
  <si>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</si>
  <si>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</si>
  <si>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</si>
  <si>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</si>
  <si>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</si>
  <si>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</si>
  <si>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</si>
  <si>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</si>
  <si>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</si>
  <si>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</si>
  <si>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</si>
  <si>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</si>
  <si>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</si>
  <si>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</si>
  <si>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</si>
  <si>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</si>
  <si>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</si>
  <si>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</si>
  <si>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</si>
  <si>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</si>
  <si>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</si>
  <si>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</si>
  <si>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</si>
  <si>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</si>
  <si>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</si>
  <si>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</si>
  <si>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</si>
  <si>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</si>
  <si>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</si>
  <si>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</si>
  <si>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</si>
  <si>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</si>
  <si>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</si>
  <si>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</si>
  <si>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</si>
  <si>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</si>
  <si>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</si>
  <si>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</si>
  <si>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</si>
  <si>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</si>
  <si>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</si>
  <si>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</si>
  <si>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</si>
  <si>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</si>
  <si>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</si>
  <si>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</si>
  <si>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</si>
  <si>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</si>
  <si>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</si>
  <si>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</si>
  <si>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</si>
  <si>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</si>
  <si>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</si>
  <si>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</si>
  <si>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</si>
  <si>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</si>
  <si>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</si>
  <si>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</si>
  <si>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</si>
  <si>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</si>
  <si>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</si>
  <si>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</si>
  <si>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</si>
  <si>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</si>
  <si>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</si>
  <si>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</si>
  <si>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</si>
  <si>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</si>
  <si>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</si>
  <si>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</si>
  <si>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</si>
  <si>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</si>
  <si>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</si>
  <si>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</si>
  <si>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</si>
  <si>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</si>
  <si>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</si>
  <si>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</si>
  <si>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</si>
  <si>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</si>
  <si>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</si>
  <si>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</si>
  <si>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</si>
  <si>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</si>
  <si>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</si>
  <si>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</si>
  <si>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</si>
  <si>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</si>
  <si>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</si>
  <si>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</si>
  <si>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</si>
  <si>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</si>
  <si>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</si>
  <si>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</si>
  <si>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</si>
  <si>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</si>
  <si>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</si>
  <si>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</si>
  <si>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</si>
  <si>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</si>
  <si>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</si>
  <si>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</si>
  <si>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</si>
  <si>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</si>
  <si>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</si>
  <si>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</si>
  <si>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</si>
  <si>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</si>
  <si>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</si>
  <si>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</si>
  <si>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</si>
  <si>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</si>
  <si>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</si>
  <si>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</si>
  <si>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</si>
  <si>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</si>
  <si>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</si>
  <si>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</si>
  <si>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</si>
  <si>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</si>
  <si>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</si>
  <si>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</si>
  <si>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</si>
  <si>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</si>
  <si>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</si>
  <si>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</si>
  <si>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</si>
  <si>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</si>
  <si>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</si>
  <si>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</si>
  <si>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</si>
  <si>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</si>
  <si>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</si>
  <si>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</si>
  <si>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</si>
  <si>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</si>
  <si>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</si>
  <si>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</si>
  <si>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</si>
  <si>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</si>
  <si>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</si>
  <si>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</si>
  <si>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</si>
  <si>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</si>
  <si>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</si>
  <si>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</si>
  <si>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</si>
  <si>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</si>
  <si>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</si>
  <si>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</si>
  <si>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</si>
  <si>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</si>
  <si>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</si>
  <si>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</si>
  <si>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</si>
  <si>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</si>
  <si>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</si>
  <si>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</si>
  <si>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</si>
  <si>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</si>
  <si>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</si>
  <si>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</si>
  <si>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</si>
  <si>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</si>
  <si>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</si>
  <si>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</si>
  <si>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</si>
  <si>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</si>
  <si>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</si>
  <si>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</si>
  <si>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</si>
  <si>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</si>
  <si>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</si>
  <si>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</si>
  <si>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</si>
  <si>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</si>
  <si>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</si>
  <si>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</si>
  <si>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</si>
  <si>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</si>
  <si>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</si>
  <si>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</si>
  <si>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</si>
  <si>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</si>
  <si>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</si>
  <si>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</si>
  <si>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</si>
  <si>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</si>
  <si>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</si>
  <si>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</si>
  <si>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</si>
  <si>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</si>
  <si>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</si>
  <si>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</si>
  <si>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</si>
  <si>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</si>
  <si>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</si>
  <si>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</si>
  <si>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</si>
  <si>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</si>
  <si>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</si>
  <si>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</si>
  <si>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</si>
  <si>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</si>
  <si>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</si>
  <si>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</si>
  <si>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</si>
  <si>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</si>
  <si>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</si>
  <si>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</si>
  <si>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</si>
  <si>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</si>
  <si>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</si>
  <si>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</si>
  <si>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</si>
  <si>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</si>
  <si>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</si>
  <si>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</si>
  <si>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</si>
  <si>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</si>
  <si>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</si>
  <si>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</si>
  <si>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</si>
  <si>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</si>
  <si>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</si>
  <si>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</si>
  <si>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</si>
  <si>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</si>
  <si>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</si>
  <si>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</si>
  <si>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</si>
  <si>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</si>
  <si>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</si>
  <si>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</si>
  <si>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</si>
  <si>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</si>
  <si>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</si>
  <si>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</si>
  <si>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</si>
  <si>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</si>
  <si>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</si>
  <si>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</si>
  <si>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</si>
  <si>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</si>
  <si>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</si>
  <si>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</si>
  <si>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</si>
  <si>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</si>
  <si>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</si>
  <si>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</si>
  <si>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</si>
  <si>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</si>
  <si>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</si>
  <si>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</si>
  <si>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</si>
  <si>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</si>
  <si>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</si>
  <si>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</si>
  <si>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</si>
  <si>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</si>
  <si>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</si>
  <si>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</si>
  <si>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</si>
  <si>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</si>
  <si>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</si>
  <si>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</si>
  <si>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</si>
  <si>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</si>
  <si>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</si>
  <si>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</si>
  <si>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</si>
  <si>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</si>
  <si>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</si>
  <si>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</si>
  <si>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</si>
  <si>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</si>
  <si>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</si>
  <si>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</si>
  <si>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</si>
  <si>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</si>
  <si>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</si>
  <si>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</si>
  <si>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</si>
  <si>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</si>
  <si>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</si>
  <si>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</si>
  <si>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</si>
  <si>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</si>
  <si>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</si>
  <si>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</si>
  <si>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</si>
  <si>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</si>
  <si>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</si>
  <si>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</si>
  <si>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</si>
  <si>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</si>
  <si>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</si>
  <si>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</si>
  <si>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</si>
  <si>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</si>
  <si>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</si>
  <si>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</si>
  <si>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</si>
  <si>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</si>
  <si>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</si>
  <si>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</si>
  <si>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</si>
  <si>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</si>
  <si>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</si>
  <si>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</si>
  <si>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</si>
  <si>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</si>
  <si>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</si>
  <si>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</si>
  <si>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</si>
  <si>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</si>
  <si>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</si>
  <si>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</si>
  <si>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</si>
  <si>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</si>
  <si>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</si>
  <si>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</si>
  <si>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</si>
  <si>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</si>
  <si>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</si>
  <si>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</si>
  <si>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</si>
  <si>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</si>
  <si>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</si>
  <si>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</si>
  <si>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</si>
  <si>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</si>
  <si>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</si>
  <si>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</si>
  <si>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</si>
  <si>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</si>
  <si>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</si>
  <si>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</si>
  <si>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</si>
  <si>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</si>
  <si>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</si>
  <si>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</si>
  <si>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</si>
  <si>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</si>
  <si>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</si>
  <si>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</si>
  <si>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</si>
  <si>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</si>
  <si>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</si>
  <si>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</si>
  <si>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</si>
  <si>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</si>
  <si>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</si>
  <si>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</si>
  <si>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</si>
  <si>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</si>
  <si>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</si>
  <si>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</si>
  <si>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</si>
  <si>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</si>
  <si>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</si>
  <si>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</si>
  <si>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</si>
  <si>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</si>
  <si>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</si>
  <si>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</si>
  <si>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</si>
  <si>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</si>
  <si>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</si>
  <si>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</si>
  <si>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</si>
  <si>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</si>
  <si>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</si>
  <si>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</si>
  <si>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</si>
  <si>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</si>
  <si>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</si>
  <si>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</si>
  <si>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</si>
  <si>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</si>
  <si>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</si>
  <si>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</si>
  <si>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</si>
  <si>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</si>
  <si>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</si>
  <si>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</si>
  <si>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</si>
  <si>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</si>
  <si>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</si>
  <si>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</si>
  <si>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</si>
  <si>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</si>
  <si>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</si>
  <si>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</si>
  <si>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</si>
  <si>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</si>
  <si>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</si>
  <si>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</si>
  <si>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</si>
  <si>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</si>
  <si>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</si>
  <si>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</si>
  <si>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</si>
  <si>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</si>
  <si>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</si>
  <si>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</si>
  <si>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</si>
  <si>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</si>
  <si>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</si>
  <si>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</si>
  <si>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</si>
  <si>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</si>
  <si>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</si>
  <si>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</si>
  <si>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</si>
  <si>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</si>
  <si>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</si>
  <si>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</si>
  <si>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</si>
  <si>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</si>
  <si>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</si>
  <si>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</si>
  <si>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</si>
  <si>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</si>
  <si>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</si>
  <si>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</si>
  <si>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</si>
  <si>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</si>
  <si>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</si>
  <si>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</si>
  <si>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</si>
  <si>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</si>
  <si>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</si>
  <si>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</si>
  <si>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</si>
  <si>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</si>
  <si>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</si>
  <si>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</si>
  <si>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</si>
  <si>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</si>
  <si>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</si>
  <si>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</si>
  <si>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</si>
  <si>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</si>
  <si>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</si>
  <si>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</si>
  <si>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</si>
  <si>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</si>
  <si>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</si>
  <si>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</si>
  <si>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</si>
  <si>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</si>
  <si>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</si>
  <si>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</si>
  <si>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</si>
  <si>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</si>
  <si>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</si>
  <si>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</si>
  <si>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</si>
  <si>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</si>
  <si>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</si>
  <si>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</si>
  <si>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</si>
  <si>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</si>
  <si>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</si>
  <si>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</si>
  <si>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</si>
  <si>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</si>
  <si>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</si>
  <si>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</si>
  <si>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</si>
  <si>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</si>
  <si>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</si>
  <si>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</si>
  <si>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</si>
  <si>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</si>
  <si>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</si>
  <si>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</si>
  <si>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</si>
  <si>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</si>
  <si>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</si>
  <si>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</si>
  <si>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</si>
  <si>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</si>
  <si>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</si>
  <si>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</si>
  <si>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</si>
  <si>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</si>
  <si>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</si>
  <si>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</si>
  <si>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</si>
  <si>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</si>
  <si>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</si>
  <si>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</si>
  <si>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</si>
  <si>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</si>
  <si>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</si>
  <si>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</si>
  <si>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</si>
  <si>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</si>
  <si>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</si>
  <si>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</si>
  <si>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</si>
  <si>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</si>
  <si>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</si>
  <si>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</si>
  <si>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</si>
  <si>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</si>
  <si>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</si>
  <si>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</si>
  <si>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</si>
  <si>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</si>
  <si>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</si>
  <si>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</si>
  <si>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</si>
  <si>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</si>
  <si>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</si>
  <si>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</si>
  <si>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</si>
  <si>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</si>
  <si>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</si>
  <si>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</si>
  <si>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</si>
  <si>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</si>
  <si>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</si>
  <si>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</si>
  <si>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</si>
  <si>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</si>
  <si>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</si>
  <si>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</si>
  <si>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</si>
  <si>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</si>
  <si>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</si>
  <si>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</si>
  <si>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</si>
  <si>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</si>
  <si>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</si>
  <si>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</si>
  <si>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</si>
  <si>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</si>
  <si>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</si>
  <si>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</si>
  <si>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</si>
  <si>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</si>
  <si>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</si>
  <si>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</si>
  <si>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</si>
  <si>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</si>
  <si>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</si>
  <si>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</si>
  <si>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</si>
  <si>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</si>
  <si>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</si>
  <si>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</si>
  <si>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</si>
  <si>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</si>
  <si>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</si>
  <si>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</si>
  <si>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</si>
  <si>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</si>
  <si>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</si>
  <si>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</si>
  <si>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</si>
  <si>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</si>
  <si>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</si>
  <si>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</si>
  <si>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</si>
  <si>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</si>
  <si>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</si>
  <si>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</si>
  <si>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</si>
  <si>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</si>
  <si>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</si>
  <si>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</si>
  <si>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</si>
  <si>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</si>
  <si>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</si>
  <si>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</si>
  <si>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</si>
  <si>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</si>
  <si>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</si>
  <si>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</si>
  <si>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</si>
  <si>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</si>
  <si>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</si>
  <si>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</si>
  <si>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</si>
  <si>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</si>
  <si>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</si>
  <si>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</si>
  <si>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</si>
  <si>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</si>
  <si>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</si>
  <si>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</si>
  <si>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</si>
  <si>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</si>
  <si>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</si>
  <si>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</si>
  <si>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</si>
  <si>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</si>
  <si>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</si>
  <si>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</si>
  <si>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</si>
  <si>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</si>
  <si>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</si>
  <si>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</si>
  <si>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</si>
  <si>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</si>
  <si>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</si>
  <si>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</si>
  <si>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</si>
  <si>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</si>
  <si>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</si>
  <si>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</si>
  <si>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</si>
  <si>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</si>
  <si>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</si>
  <si>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</si>
  <si>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</si>
  <si>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</si>
  <si>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</si>
  <si>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</si>
  <si>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</si>
  <si>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</si>
  <si>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</si>
  <si>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</si>
  <si>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</si>
  <si>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</si>
  <si>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</si>
  <si>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</si>
  <si>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</si>
  <si>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</si>
  <si>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</si>
  <si>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</si>
  <si>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</si>
  <si>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</si>
  <si>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</si>
  <si>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</si>
  <si>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</si>
  <si>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</si>
  <si>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</si>
  <si>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</si>
  <si>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</si>
  <si>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</si>
  <si>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</si>
  <si>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</si>
  <si>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</si>
  <si>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</si>
  <si>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</si>
  <si>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</si>
  <si>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</si>
  <si>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</si>
  <si>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</si>
  <si>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</si>
  <si>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</si>
  <si>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</si>
  <si>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</si>
  <si>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</si>
  <si>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</si>
  <si>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</si>
  <si>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</si>
  <si>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</si>
  <si>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</si>
  <si>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</si>
  <si>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</si>
  <si>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</si>
  <si>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</si>
  <si>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</si>
  <si>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</si>
  <si>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</si>
  <si>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</si>
  <si>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</si>
  <si>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</si>
  <si>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</si>
  <si>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</si>
  <si>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</si>
  <si>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</si>
  <si>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</si>
  <si>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</si>
  <si>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</si>
  <si>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</si>
  <si>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</si>
  <si>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</si>
  <si>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</si>
  <si>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</si>
  <si>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</si>
  <si>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</si>
  <si>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</si>
  <si>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</si>
  <si>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</si>
  <si>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</si>
  <si>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</si>
  <si>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</si>
  <si>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</si>
  <si>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</si>
  <si>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</si>
  <si>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</si>
  <si>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</si>
  <si>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</si>
  <si>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</si>
  <si>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</si>
  <si>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</si>
  <si>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</si>
  <si>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</si>
  <si>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</si>
  <si>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</si>
  <si>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</si>
  <si>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</si>
  <si>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</si>
  <si>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</si>
  <si>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</si>
  <si>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</si>
  <si>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</si>
  <si>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</si>
  <si>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</si>
  <si>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</si>
  <si>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</si>
  <si>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</si>
  <si>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</si>
  <si>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</si>
  <si>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</si>
  <si>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</si>
  <si>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</si>
  <si>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</si>
  <si>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</si>
  <si>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</si>
  <si>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</si>
  <si>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</si>
  <si>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</si>
  <si>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</si>
  <si>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</si>
  <si>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</si>
  <si>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</si>
  <si>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</si>
  <si>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</si>
  <si>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</si>
  <si>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</si>
  <si>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</si>
  <si>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</si>
  <si>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</si>
  <si>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</si>
  <si>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</si>
  <si>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</si>
  <si>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</si>
  <si>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</si>
  <si>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</si>
  <si>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</si>
  <si>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</si>
  <si>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</si>
  <si>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</si>
  <si>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</si>
  <si>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</si>
  <si>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ETA 30 min</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</si>
  <si>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</si>
  <si>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</si>
  <si>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</si>
  <si>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</si>
  <si>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</si>
  <si>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</si>
  <si>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</si>
  <si>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</si>
  <si>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</si>
  <si>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</si>
  <si>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</si>
  <si>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</si>
  <si>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</si>
  <si>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</si>
  <si>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</si>
  <si>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 xml:space="preserve">Underground cable issue </t>
  </si>
  <si>
    <t>PCM-20251116-00000024</t>
  </si>
  <si>
    <t>EM team moved need 35 min</t>
  </si>
  <si>
    <t>PCM-20251116-00000088</t>
  </si>
  <si>
    <t>EM team moved need 10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</si>
</sst>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0" totalsRowShown="0" headerRowDxfId="31" dataDxfId="30" headerRowBorderDxfId="28" tableBorderDxfId="29">
  <autoFilter ref="A1:L1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1" totalsRowShown="0" headerRowDxfId="15" dataDxfId="14" headerRowBorderDxfId="12" tableBorderDxfId="13">
  <autoFilter ref="A1:L1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314.1077892361136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8" ca="1" si="0">IFERROR(NOW()-F3,"")</f>
        <v>45977.05621516204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45977.05621516204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45977.05621516204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45977.05621516204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45977.05621516204</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45977.05621516204</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45977.05621516204</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45977.05621516204</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45977.05621516204</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45977.05621516204</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45977.05621516204</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45977.05621516204</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45977.05621516204</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45977.05621516204</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45977.05621516204</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45977.05621516204</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45977.05621516204</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45977.05621516204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45977.05621516204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45977.05621516204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45977.05621516204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45977.05621516204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45977.05621516204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45977.05621516204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45977.05621516204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45977.05621516204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45977.05621516204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45977.05621516204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45977.05621516204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45977.05621516204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45977.05621516204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45977.05621516204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45977.05621516204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45977.05621516204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45977.05621516204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45977.05621516204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45977.05621516204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45977.05621516204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45977.05621516204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45977.05621516204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45977.05621516204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45977.05621516204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45977.05621516204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45977.05621516204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45977.05621516204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45977.05621516204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45977.05621516204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45977.05621516204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45977.05621516204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45977.05621516204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45977.05621516204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45977.05621516204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45977.05621516204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45977.05621516204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45977.05621516204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45977.05621516204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45977.05621516204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45977.05621516204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45977.05621516204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45977.05621516204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45977.05621516204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45977.05621516204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45977.05621516204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45977.05621516204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45977.05621516204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45977.05621516204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45977.05621516204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45977.05621516204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45977.05621516204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45977.05621516204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45977.05621516204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45977.05621516204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45977.05621516204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45977.05621516204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45977.05621516204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45977.05621516204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45977.05621516204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45977.05621516204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45977.05621516204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45977.05621516204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45977.05621516204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45977.05621516204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45977.05621516204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45977.05621516204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45977.05621516204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45977.05621516204</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59"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152.05637719907827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39106</v>
      </c>
      <c r="E4" s="103" t="s">
        <v>39021</v>
      </c>
      <c r="F4" s="156">
        <v>45976.436342592591</v>
      </c>
      <c r="G4" s="105">
        <f ca="1">IFERROR(NOW()-F4,"-")</f>
        <v>0.61987256944848923</v>
      </c>
      <c r="H4" s="104">
        <v>45976.440057870372</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39108</v>
      </c>
      <c r="B5" s="18" t="str">
        <f>IFERROR(VLOOKUP(D5,DB!A:K,11,0),"")</f>
        <v>R2</v>
      </c>
      <c r="C5" s="18">
        <v>1</v>
      </c>
      <c r="D5" s="18" t="s">
        <v>38840</v>
      </c>
      <c r="E5" s="103" t="s">
        <v>39021</v>
      </c>
      <c r="F5" s="104">
        <v>45976.723090277781</v>
      </c>
      <c r="G5" s="105">
        <f ca="1">IFERROR(NOW()-F5,"-")</f>
        <v>0.33312488425872289</v>
      </c>
      <c r="H5" s="156">
        <v>45976.715046296296</v>
      </c>
      <c r="I5" s="18" t="str">
        <f>IFERROR(VLOOKUP(D5,DB!A:F,6,0),"")</f>
        <v>Power cube</v>
      </c>
      <c r="J5" s="18" t="str">
        <f>IFERROR(VLOOKUP(D5,DB!A:G,7,0),"")</f>
        <v>In progress+No BB Design</v>
      </c>
      <c r="K5" s="19" t="s">
        <v>39109</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39110</v>
      </c>
      <c r="B6" s="18" t="str">
        <f>IFERROR(VLOOKUP(D6,DB!A:K,11,0),"")</f>
        <v>R2</v>
      </c>
      <c r="C6" s="18">
        <v>4</v>
      </c>
      <c r="D6" s="18" t="s">
        <v>19048</v>
      </c>
      <c r="E6" s="103" t="s">
        <v>39021</v>
      </c>
      <c r="F6" s="104">
        <v>45976.932523148149</v>
      </c>
      <c r="G6" s="105">
        <f ca="1">IFERROR(NOW()-F6,"-")</f>
        <v>0.12369201389083173</v>
      </c>
      <c r="H6" s="156">
        <v>45976.920451388891</v>
      </c>
      <c r="I6" s="18" t="str">
        <f>IFERROR(VLOOKUP(D6,DB!A:F,6,0),"")</f>
        <v>SCECO</v>
      </c>
      <c r="J6" s="18" t="str">
        <f>IFERROR(VLOOKUP(D6,DB!A:G,7,0),"")</f>
        <v>Dead</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39112</v>
      </c>
      <c r="B7" s="18" t="str">
        <f>IFERROR(VLOOKUP(D7,DB!A:K,11,0),"")</f>
        <v>R2</v>
      </c>
      <c r="C7" s="18">
        <v>1</v>
      </c>
      <c r="D7" s="18" t="s">
        <v>25661</v>
      </c>
      <c r="E7" s="103" t="s">
        <v>39021</v>
      </c>
      <c r="F7" s="104">
        <v>45977.018923611111</v>
      </c>
      <c r="G7" s="105">
        <f ca="1">IFERROR(NOW()-F7,"-")</f>
        <v>3.7291550928785E-2</v>
      </c>
      <c r="H7" s="104">
        <v>45977.014143518521</v>
      </c>
      <c r="I7" s="18" t="str">
        <f>IFERROR(VLOOKUP(D7,DB!A:F,6,0),"")</f>
        <v>Generator-SG</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45977.05621516204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45977.05621516204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45977.05621516204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45977.05621516204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45977.05621516204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45977.05621516204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45977.05621516204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45977.05621516204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45977.05621516204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45977.05621516204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45977.05621516204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45977.05621516204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45977.05621516204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45977.05621516204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45977.05621516204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45977.05621516204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45977.05621516204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45977.05621516204</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tabSelected="1"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45977.05621516204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45977.05621516204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45977.05621516204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45977.05621516204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45977.05621516204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45977.05621516204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45977.05621516204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45977.05621516204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45977.05621516204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45977.05621516204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45977.05621516204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45977.05621516204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45977.05621516204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45977.05621516204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45977.05621516204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45977.05621516204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45977.05621516204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45977.05621516204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45977.05621516204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45977.05621516204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45977.05621516204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45977.05621516204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45977.05621516204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45977.05621516204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45977.05621516204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45977.05621516204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45977.05621516204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45977.05621516204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45977.05621516204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45977.05621516204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45977.05621516204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45977.05621516204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45977.05621516204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45977.05621516204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45977.05621516204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45977.05621516204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45977.05621516204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45977.05621516204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45977.05621516204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45977.05621516204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45977.05621516204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45977.05621516204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45977.05621516204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45977.05621516204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45977.05621516204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45977.05621516204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45977.05621516204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45977.05621516204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45977.05621516204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45977.05621516204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45977.05621516204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45977.05621516204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45977.05621516204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45977.05621516204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45977.05621516204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45977.05621516204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45977.05621516204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45977.05621516204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45977.05621516204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45977.05621516204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45977.05621516204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45977.05621516204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45977.05621516204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45977.05621516204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45977.05621516204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45977.05621516204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45977.05621516204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45977.05621516204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45977.05621516204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45977.05621516204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45977.05621516204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45977.05621516204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45977.05621516204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45977.05621516204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45977.05621516204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45977.05621516204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45977.05621516204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45977.05621516204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45977.05621516204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45977.05621516204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45977.05621516204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45977.05621516204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45977.05621516204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45977.05621516204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45977.05621516204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45977.05621516204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45977.05621516204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45977.05621516204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45977.05621516204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45977.05621516204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45977.05621516204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45977.05621516204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45977.05621516204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45977.05621516204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45977.05621516204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45977.05621516204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45977.05621516204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45977.05621516204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45977.05621516204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45977.05621516204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45977.05621516204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45977.05621516204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45977.05621516204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45977.05621516204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45977.05621516204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45977.05621516204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45977.05621516204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45977.05621516204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45977.05621516204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45977.05621516204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45977.05621516204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45977.05621516204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45977.05621516204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45977.05621516204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45977.05621516204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45977.05621516204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45977.05621516204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45977.05621516204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45977.05621516204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45977.05621516204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45977.05621516204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45977.05621516204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45977.05621516204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45977.05621516204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45977.05621516204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45977.05621516204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45977.05621516204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45977.05621516204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45977.05621516204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45977.05621516204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45977.05621516204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45977.05621516204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45977.05621516204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45977.05621516204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45977.05621516204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45977.05621516204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45977.05621516204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45977.05621516204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45977.05621516204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45977.05621516204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45977.05621516204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45977.05621516204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45977.05621516204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45977.05621516204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45977.05621516204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45977.05621516204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45977.05621516204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45977.05621516204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45977.05621516204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45977.05621516204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45977.05621516204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45977.05621516204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45977.05621516204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45977.05621516204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45977.05621516204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45977.05621516204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45977.05621516204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45977.05621516204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45977.05621516204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45977.05621516204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45977.05621516204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45977.05621516204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45977.05621516204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45977.05621516204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45977.05621516204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45977.05621516204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45977.05621516204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45977.05621516204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45977.05621516204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45977.05621516204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45977.05621516204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45977.05621516204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45977.05621516204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45977.05621516204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45977.05621516204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45977.05621516204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45977.05621516204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45977.05621516204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45977.05621516204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45977.05621516204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45977.05621516204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45977.05621516204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45977.05621516204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45977.05621516204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45977.05621516204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45977.05621516204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45977.05621516204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45977.05621516204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45977.05621516204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45977.05621516204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45977.05621516204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45977.05621516204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45977.05621516204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45977.05621516204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45977.05621516204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45977.05621516204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45977.05621516204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45977.05621516204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45977.05621516204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45977.05621516204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45977.05621516204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45977.05621516204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45977.05621516204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45977.05621516204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45977.05621516204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45977.05621516204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45977.05621516204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45977.05621516204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45977.05621516204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45977.05621516204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45977.05621516204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45977.05621516204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45977.05621516204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45977.05621516204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45977.05621516204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45977.05621516204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45977.05621516204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45977.05621516204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45977.05621516204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45977.05621516204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45977.05621516204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45977.05621516204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45977.05621516204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45977.05621516204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45977.05621516204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45977.05621516204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45977.05621516204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45977.05621516204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45977.05621516204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45977.05621516204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45977.05621516204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45977.05621516204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45977.05621516204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45977.05621516204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45977.05621516204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45977.05621516204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45977.05621516204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45977.05621516204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45977.05621516204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45977.05621516204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45977.05621516204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45977.05621516204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45977.05621516204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45977.05621516204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45977.05621516204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45977.05621516204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45977.05621516204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45977.05621516204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45977.05621516204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45977.05621516204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45977.05621516204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45977.05621516204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45977.05621516204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45977.05621516204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45977.05621516204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45977.05621516204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45977.05621516204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45977.05621516204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45977.05621516204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45977.05621516204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45977.05621516204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45977.05621516204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45977.05621516204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45977.05621516204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45977.05621516204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45977.05621516204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45977.05621516204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45977.05621516204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45977.05621516204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45977.05621516204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45977.05621516204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45977.05621516204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45977.05621516204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45977.05621516204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45977.05621516204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45977.05621516204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45977.05621516204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45977.05621516204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45977.05621516204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45977.05621516204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45977.05621516204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45977.05621516204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45977.05621516204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45977.05621516204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45977.05621516204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45977.05621516204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45977.05621516204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45977.05621516204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45977.05621516204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45977.05621516204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45977.05621516204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45977.05621516204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45977.05621516204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45977.05621516204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45977.05621516204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45977.05621516204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45977.05621516204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45977.05621516204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45977.05621516204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45977.05621516204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45977.05621516204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45977.05621516204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45977.05621516204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45977.05621516204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45977.05621516204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45977.05621516204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45977.05621516204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45977.05621516204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45977.05621516204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45977.05621516204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45977.05621516204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45977.05621516204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45977.05621516204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45977.05621516204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45977.05621516204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45977.05621516204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45977.05621516204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45977.05621516204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45977.05621516204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45977.05621516204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45977.05621516204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45977.05621516204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45977.05621516204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45977.05621516204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45977.05621516204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45977.05621516204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45977.05621516204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45977.05621516204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45977.05621516204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45977.05621516204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45977.05621516204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45977.05621516204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45977.05621516204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45977.05621516204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45977.05621516204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45977.05621516204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45977.05621516204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45977.05621516204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45977.05621516204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45977.05621516204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45977.05621516204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45977.05621516204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45977.05621516204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45977.05621516204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45977.05621516204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45977.05621516204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45977.05621516204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45977.05621516204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45977.05621516204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45977.05621516204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45977.05621516204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45977.05621516204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45977.05621516204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45977.05621516204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45977.05621516204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45977.05621516204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45977.05621516204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45977.05621516204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45977.05621516204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45977.05621516204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45977.05621516204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45977.05621516204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45977.05621516204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45977.05621516204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45977.05621516204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45977.05621516204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45977.05621516204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45977.05621516204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45977.05621516204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45977.05621516204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45977.05621516204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45977.05621516204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45977.05621516204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45977.05621516204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45977.05621516204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45977.05621516204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45977.05621516204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45977.05621516204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45977.05621516204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45977.05621516204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45977.05621516204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45977.05621516204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45977.05621516204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45977.05621516204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45977.05621516204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45977.05621516204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45977.05621516204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45977.05621516204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45977.05621516204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45977.05621516204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45977.05621516204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45977.05621516204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45977.05621516204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45977.05621516204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45977.05621516204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45977.05621516204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45977.05621516204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45977.05621516204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45977.05621516204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45977.05621516204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45977.05621516204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45977.05621516204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45977.05621516204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45977.05621516204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45977.05621516204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45977.05621516204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45977.05621516204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45977.05621516204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45977.05621516204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45977.05621516204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45977.05621516204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45977.05621516204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45977.05621516204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45977.05621516204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45977.05621516204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45977.05621516204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45977.05621516204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45977.05621516204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45977.05621516204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45977.05621516204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45977.05621516204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45977.05621516204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45977.05621516204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45977.05621516204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45977.05621516204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45977.05621516204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45977.05621516204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45977.05621516204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45977.05621516204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45977.05621516204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45977.05621516204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45977.05621516204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45977.05621516204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45977.05621516204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45977.05621516204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45977.05621516204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45977.05621516204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45977.05621516204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45977.05621516204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45977.05621516204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45977.05621516204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45977.05621516204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45977.05621516204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45977.05621516204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45977.05621516204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45977.05621516204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45977.05621516204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45977.05621516204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45977.05621516204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45977.05621516204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45977.05621516204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45977.05621516204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45977.05621516204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45977.05621516204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45977.05621516204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45977.05621516204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45977.05621516204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45977.05621516204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45977.05621516204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45977.05621516204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45977.05621516204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45977.05621516204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45977.05621516204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45977.05621516204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45977.05621516204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45977.05621516204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45977.05621516204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45977.05621516204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45977.05621516204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45977.05621516204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45977.05621516204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45977.05621516204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45977.05621516204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45977.05621516204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45977.05621516204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45977.05621516204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45977.05621516204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45977.05621516204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45977.05621516204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45977.05621516204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45977.05621516204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45977.05621516204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45977.05621516204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45977.05621516204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45977.05621516204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45977.05621516204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45977.05621516204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45977.05621516204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45977.05621516204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45977.05621516204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45977.05621516204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45977.05621516204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45977.05621516204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45977.05621516204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45977.05621516204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45977.05621516204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45977.05621516204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45977.05621516204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45977.05621516204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45977.05621516204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45977.05621516204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45977.05621516204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45977.05621516204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45977.05621516204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45977.05621516204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45977.05621516204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45977.05621516204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45977.05621516204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45977.05621516204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45977.05621516204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45977.05621516204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45977.05621516204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45977.05621516204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45977.05621516204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45977.05621516204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45977.05621516204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45977.05621516204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45977.05621516204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45977.05621516204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45977.05621516204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45977.05621516204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45977.05621516204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45977.05621516204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45977.05621516204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45977.05621516204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45977.05621516204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45977.05621516204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45977.05621516204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45977.05621516204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45977.05621516204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45977.05621516204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45977.05621516204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45977.05621516204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45977.05621516204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45977.05621516204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45977.05621516204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45977.05621516204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45977.05621516204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45977.05621516204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45977.05621516204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45977.05621516204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45977.05621516204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45977.05621516204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45977.05621516204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45977.05621516204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45977.05621516204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45977.05621516204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45977.05621516204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45977.05621516204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45977.05621516204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45977.05621516204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45977.05621516204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45977.05621516204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45977.05621516204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45977.05621516204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45977.05621516204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45977.05621516204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45977.05621516204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45977.05621516204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45977.05621516204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45977.05621516204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45977.05621516204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45977.05621516204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45977.05621516204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45977.05621516204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45977.05621516204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45977.05621516204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45977.05621516204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45977.05621516204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45977.05621516204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45977.05621516204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45977.05621516204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45977.05621516204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45977.05621516204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45977.05621516204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45977.05621516204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45977.05621516204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45977.05621516204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45977.05621516204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45977.05621516204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45977.05621516204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45977.05621516204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45977.05621516204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45977.05621516204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45977.05621516204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45977.05621516204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45977.05621516204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45977.05621516204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45977.05621516204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45977.05621516204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45977.05621516204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45977.05621516204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45977.05621516204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45977.05621516204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45977.05621516204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45977.05621516204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45977.05621516204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45977.05621516204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45977.05621516204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45977.05621516204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45977.05621516204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45977.05621516204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45977.05621516204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45977.05621516204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45977.05621516204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45977.05621516204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45977.05621516204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45977.05621516204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45977.05621516204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45977.05621516204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45977.05621516204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45977.05621516204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45977.05621516204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45977.05621516204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45977.05621516204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45977.05621516204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45977.05621516204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45977.05621516204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45977.05621516204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45977.05621516204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45977.05621516204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45977.05621516204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45977.05621516204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45977.05621516204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45977.05621516204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45977.05621516204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45977.05621516204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45977.05621516204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45977.05621516204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45977.05621516204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45977.05621516204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45977.05621516204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45977.05621516204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45977.05621516204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45977.05621516204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45977.05621516204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45977.05621516204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45977.05621516204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45977.05621516204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45977.05621516204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45977.05621516204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45977.05621516204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45977.05621516204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45977.05621516204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45977.05621516204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45977.05621516204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45977.05621516204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45977.05621516204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45977.05621516204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45977.05621516204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45977.05621516204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45977.05621516204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45977.05621516204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45977.05621516204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45977.05621516204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45977.05621516204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45977.05621516204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45977.05621516204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45977.05621516204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45977.05621516204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45977.05621516204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45977.05621516204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45977.05621516204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45977.05621516204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45977.05621516204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45977.05621516204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45977.05621516204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45977.05621516204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45977.05621516204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45977.05621516204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45977.05621516204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45977.05621516204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45977.05621516204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45977.05621516204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45977.05621516204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45977.05621516204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45977.05621516204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45977.05621516204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45977.05621516204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45977.05621516204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45977.05621516204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45977.05621516204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45977.05621516204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45977.05621516204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45977.05621516204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45977.05621516204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45977.05621516204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45977.05621516204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45977.05621516204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45977.05621516204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45977.05621516204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45977.05621516204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45977.05621516204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45977.05621516204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45977.05621516204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45977.05621516204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45977.05621516204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45977.05621516204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45977.05621516204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45977.05621516204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45977.05621516204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45977.05621516204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45977.05621516204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45977.05621516204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45977.05621516204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45977.05621516204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45977.05621516204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45977.05621516204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45977.05621516204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45977.05621516204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45977.05621516204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45977.05621516204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45977.05621516204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45977.05621516204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45977.05621516204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45977.05621516204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45977.05621516204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45977.05621516204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45977.05621516204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45977.05621516204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45977.05621516204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45977.05621516204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45977.05621516204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45977.05621516204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45977.05621516204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45977.05621516204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45977.05621516204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45977.05621516204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45977.05621516204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45977.05621516204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45977.05621516204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45977.05621516204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45977.05621516204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45977.05621516204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45977.05621516204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45977.05621516204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45977.05621516204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45977.05621516204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45977.05621516204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45977.05621516204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45977.05621516204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45977.05621516204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45977.05621516204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45977.05621516204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45977.05621516204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45977.05621516204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45977.05621516204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45977.05621516204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45977.05621516204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45977.05621516204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45977.05621516204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45977.05621516204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45977.05621516204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45977.05621516204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45977.05621516204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45977.05621516204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45977.05621516204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45977.05621516204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45977.05621516204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45977.05621516204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45977.05621516204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45977.05621516204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45977.05621516204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45977.05621516204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45977.05621516204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45977.05621516204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45977.05621516204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45977.05621516204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45977.05621516204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45977.05621516204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45977.05621516204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45977.05621516204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45977.05621516204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45977.05621516204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45977.05621516204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45977.05621516204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45977.05621516204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45977.05621516204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45977.05621516204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45977.05621516204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45977.05621516204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45977.05621516204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45977.05621516204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45977.05621516204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45977.05621516204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45977.05621516204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45977.05621516204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45977.05621516204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45977.05621516204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45977.05621516204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45977.05621516204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45977.05621516204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45977.05621516204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45977.05621516204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45977.05621516204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45977.05621516204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45977.05621516204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45977.05621516204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45977.05621516204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45977.05621516204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45977.05621516204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45977.05621516204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45977.05621516204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45977.05621516204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45977.05621516204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45977.05621516204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45977.05621516204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45977.05621516204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45977.05621516204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45977.05621516204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45977.05621516204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45977.05621516204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45977.05621516204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45977.05621516204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45977.05621516204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45977.05621516204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45977.05621516204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45977.05621516204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45977.05621516204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45977.05621516204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45977.05621516204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45977.05621516204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45977.05621516204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45977.05621516204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45977.05621516204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45977.05621516204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45977.05621516204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45977.05621516204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45977.05621516204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45977.05621516204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45977.05621516204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45977.05621516204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45977.05621516204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45977.05621516204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45977.05621516204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45977.05621516204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45977.05621516204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45977.05621516204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45977.05621516204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45977.05621516204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45977.05621516204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45977.05621516204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45977.05621516204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45977.05621516204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45977.05621516204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45977.05621516204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45977.05621516204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45977.05621516204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45977.05621516204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45977.05621516204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45977.05621516204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45977.05621516204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45977.05621516204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45977.05621516204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45977.05621516204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45977.05621516204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45977.05621516204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45977.05621516204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45977.05621516204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45977.05621516204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45977.05621516204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45977.05621516204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45977.05621516204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45977.05621516204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45977.05621516204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45977.05621516204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45977.05621516204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45977.05621516204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45977.05621516204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45977.05621516204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45977.05621516204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45977.05621516204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45977.05621516204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45977.05621516204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45977.05621516204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45977.05621516204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45977.05621516204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45977.05621516204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45977.05621516204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45977.05621516204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45977.05621516204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45977.05621516204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45977.05621516204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45977.05621516204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45977.05621516204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45977.05621516204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45977.05621516204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45977.05621516204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45977.05621516204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45977.05621516204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45977.05621516204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45977.05621516204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45977.05621516204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45977.05621516204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45977.05621516204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45977.05621516204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45977.05621516204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45977.05621516204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45977.05621516204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45977.05621516204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45977.05621516204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45977.05621516204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45977.05621516204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45977.05621516204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45977.05621516204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45977.05621516204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45977.05621516204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45977.05621516204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45977.05621516204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45977.05621516204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45977.05621516204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45977.05621516204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45977.05621516204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45977.05621516204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45977.05621516204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45977.05621516204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45977.05621516204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45977.05621516204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45977.05621516204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45977.05621516204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45977.05621516204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45977.05621516204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45977.05621516204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45977.05621516204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45977.05621516204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45977.05621516204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45977.05621516204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45977.05621516204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45977.05621516204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45977.05621516204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45977.05621516204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45977.05621516204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45977.05621516204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45977.05621516204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45977.05621516204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45977.05621516204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45977.05621516204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45977.05621516204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45977.05621516204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45977.05621516204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45977.05621516204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45977.05621516204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45977.05621516204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45977.05621516204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45977.05621516204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45977.05621516204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45977.05621516204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45977.05621516204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45977.05621516204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45977.05621516204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45977.05621516204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45977.05621516204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45977.05621516204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45977.05621516204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45977.05621516204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45977.05621516204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45977.05621516204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45977.05621516204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45977.05621516204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45977.05621516204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45977.05621516204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45977.05621516204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45977.05621516204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45977.05621516204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45977.05621516204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45977.05621516204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45977.05621516204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45977.05621516204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45977.05621516204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45977.05621516204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45977.05621516204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45977.05621516204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45977.05621516204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45977.05621516204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45977.05621516204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45977.05621516204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45977.05621516204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45977.05621516204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45977.05621516204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45977.05621516204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45977.05621516204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45977.05621516204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45977.05621516204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45977.05621516204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45977.05621516204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45977.05621516204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45977.05621516204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45977.05621516204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45977.05621516204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45977.05621516204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45977.05621516204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45977.05621516204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45977.05621516204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45977.05621516204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45977.05621516204</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273.57549756944354</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34317</v>
      </c>
      <c r="E3" s="95" t="s">
        <v>39021</v>
      </c>
      <c r="F3" s="96">
        <v>45976.589108796295</v>
      </c>
      <c r="G3" s="97">
        <f ca="1">IFERROR(NOW()-F3,"")</f>
        <v>0.46710636574425735</v>
      </c>
      <c r="H3" s="96">
        <v>45976.583136574074</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36293</v>
      </c>
      <c r="E4" s="95" t="s">
        <v>39021</v>
      </c>
      <c r="F4" s="96">
        <v>45976.786273148151</v>
      </c>
      <c r="G4" s="97">
        <f ca="1">IFERROR(NOW()-F4,"")</f>
        <v>0.26994201388879446</v>
      </c>
      <c r="H4" s="96">
        <v>45976.780682870369</v>
      </c>
      <c r="I4" s="135" t="str">
        <f>IFERROR(VLOOKUP(D4,DB!A:F,6,0),"")</f>
        <v>Generator-SG</v>
      </c>
      <c r="J4" s="135" t="str">
        <f>IFERROR(VLOOKUP(D4,DB!A:G,7,0),"")</f>
        <v>No BB Shifted</v>
      </c>
      <c r="K4" s="98" t="s">
        <v>39119</v>
      </c>
      <c r="L4" s="92" t="str">
        <f>IFERROR(VLOOKUP(D4,DB!A:I,9,0),"")</f>
        <v>Latis</v>
      </c>
    </row>
    <row r="5" spans="1:16" ht="15" customHeight="1">
      <c r="A5" s="135"/>
      <c r="B5" s="135" t="str">
        <f>IFERROR(VLOOKUP(D5,DB!A:K,11,0),"")</f>
        <v/>
      </c>
      <c r="C5" s="94"/>
      <c r="D5" s="92"/>
      <c r="E5" s="95"/>
      <c r="F5" s="96"/>
      <c r="G5" s="97">
        <f ca="1">IFERROR(NOW()-F5,"")</f>
        <v>45977.05621516204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45977.05621516204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45977.05621516204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45977.05621516204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45977.05621516204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45977.05621516204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45977.05621516204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45977.05621516204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45977.05621516204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45977.05621516204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45977.05621516204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45977.05621516204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45977.05621516204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45977.05621516204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45977.05621516204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45977.05621516204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45977.05621516204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45977.05621516204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45977.05621516204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45977.05621516204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45977.05621516204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45977.05621516204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45977.05621516204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45977.05621516204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45977.05621516204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45977.05621516204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45977.05621516204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45977.05621516204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45977.05621516204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45977.05621516204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45977.05621516204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45977.05621516204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45977.05621516204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45977.05621516204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45977.05621516204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45977.05621516204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45977.05621516204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45977.05621516204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45977.05621516204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45977.05621516204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45977.05621516204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45977.05621516204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45977.05621516204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45977.05621516204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45977.05621516204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45977.05621516204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45977.05621516204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45977.05621516204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45977.05621516204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45977.05621516204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45977.05621516204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45977.05621516204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45977.05621516204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45977.05621516204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45977.05621516204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45977.05621516204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45977.05621516204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45977.05621516204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45977.05621516204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45977.05621516204</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45977.05621516204</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45977.05621516204</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45977.05621516204</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45977.05621516204</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45977.05621516204</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45977.05621516204</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45977.05621516204</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45977.05621516204</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45977.05621516204</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45977.05621516204</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45977.05621516204</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45977.05621516204</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45977.05621516204</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45977.05621516204</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45977.05621516204</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45977.05621516204</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45977.05621516204</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45977.05621516204</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20"/>
  <sheetViews>
    <sheetView workbookViewId="0">
      <selection activeCell="D12" sqref="D12"/>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85.224154976851423</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39100</v>
      </c>
      <c r="F3" s="38">
        <v>45926.188877314817</v>
      </c>
      <c r="G3" s="116">
        <f t="shared" ref="G3" ca="1" si="0">IFERROR(NOW()-F3,"")</f>
        <v>50.867337847223098</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39100</v>
      </c>
      <c r="F4" s="125">
        <v>45948.661111111112</v>
      </c>
      <c r="G4" s="126">
        <f t="shared" ref="G4" ca="1" si="1">IFERROR(NOW()-F4,"")</f>
        <v>28.39510405092733</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38409</v>
      </c>
      <c r="E6" s="124" t="s">
        <v>39021</v>
      </c>
      <c r="F6" s="124"/>
      <c r="G6" s="126">
        <f t="shared" ref="G6:G33" ca="1" si="2">IFERROR(NOW()-F6,"")</f>
        <v>45977.05621516204</v>
      </c>
      <c r="H6" s="125">
        <v>45976.36105324074</v>
      </c>
      <c r="I6" s="124" t="str">
        <f>IFERROR(VLOOKUP(D6,DB!A:F,6,0),"")</f>
        <v>SCECO</v>
      </c>
      <c r="J6" s="124" t="str">
        <f>IFERROR(VLOOKUP(D6,DB!A:G,7,0),"")</f>
        <v>Good</v>
      </c>
      <c r="K6" s="124" t="s">
        <v>39129</v>
      </c>
      <c r="L6" s="124" t="str">
        <f>IFERROR(VLOOKUP(D6,DB!A:I,9,0),"")</f>
        <v>Latis</v>
      </c>
    </row>
    <row r="7" spans="1:13">
      <c r="A7" s="124" t="s">
        <v>39130</v>
      </c>
      <c r="B7" s="124" t="str">
        <f>IFERROR(VLOOKUP(D7,DB!A:K,11,0),"")</f>
        <v>R5</v>
      </c>
      <c r="C7" s="124"/>
      <c r="D7" s="124" t="s">
        <v>33027</v>
      </c>
      <c r="E7" s="124" t="s">
        <v>39021</v>
      </c>
      <c r="F7" s="158">
        <v>45977.009479166663</v>
      </c>
      <c r="G7" s="126">
        <f t="shared" ca="1" si="2"/>
        <v>4.6735995376366191E-2</v>
      </c>
      <c r="H7" s="158">
        <v>45976.947858796295</v>
      </c>
      <c r="I7" s="124" t="str">
        <f>IFERROR(VLOOKUP(D7,DB!A:F,6,0),"")</f>
        <v>SCECO</v>
      </c>
      <c r="J7" s="124" t="str">
        <f>IFERROR(VLOOKUP(D7,DB!A:G,7,0),"")</f>
        <v>No BB Design</v>
      </c>
      <c r="K7" s="124" t="s">
        <v>39131</v>
      </c>
      <c r="L7" s="124" t="str">
        <f>IFERROR(VLOOKUP(D7,DB!A:I,9,0),"")</f>
        <v>Latis</v>
      </c>
    </row>
    <row r="8" spans="1:13">
      <c r="A8" s="124" t="s">
        <v>39132</v>
      </c>
      <c r="B8" s="124" t="str">
        <f>IFERROR(VLOOKUP(D8,DB!A:K,11,0),"")</f>
        <v>R5</v>
      </c>
      <c r="C8" s="124">
        <v>1</v>
      </c>
      <c r="D8" s="124" t="s">
        <v>34255</v>
      </c>
      <c r="E8" s="124" t="s">
        <v>39021</v>
      </c>
      <c r="F8" s="124"/>
      <c r="G8" s="126">
        <f t="shared" ca="1" si="2"/>
        <v>45977.05621516204</v>
      </c>
      <c r="H8" s="158">
        <v>45977.034814814811</v>
      </c>
      <c r="I8" s="124" t="str">
        <f>IFERROR(VLOOKUP(D8,DB!A:F,6,0),"")</f>
        <v>Generator-SG</v>
      </c>
      <c r="J8" s="124" t="str">
        <f>IFERROR(VLOOKUP(D8,DB!A:G,7,0),"")</f>
        <v>Vandalized</v>
      </c>
      <c r="K8" s="124" t="s">
        <v>39133</v>
      </c>
      <c r="L8" s="124" t="str">
        <f>IFERROR(VLOOKUP(D8,DB!A:I,9,0),"")</f>
        <v>Latis</v>
      </c>
    </row>
    <row r="9" spans="1:13">
      <c r="A9" s="124"/>
      <c r="B9" s="124" t="str">
        <f>IFERROR(VLOOKUP(D9,DB!A:K,11,0),"")</f>
        <v/>
      </c>
      <c r="C9" s="124"/>
      <c r="D9" s="124"/>
      <c r="E9" s="124"/>
      <c r="F9" s="124"/>
      <c r="G9" s="126">
        <f t="shared" ca="1" si="2"/>
        <v>45977.05621516204</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45977.05621516204</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45977.05621516204</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45977.05621516204</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45977.05621516204</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45977.05621516204</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45977.05621516204</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45977.05621516204</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45977.05621516204</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45977.05621516204</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45977.05621516204</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45977.05621516204</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45977.05621516204</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45977.05621516204</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45977.05621516204</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45977.05621516204</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45977.05621516204</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45977.05621516204</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45977.05621516204</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45977.05621516204</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45977.05621516204</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45977.05621516204</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45977.05621516204</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45977.05621516204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ca="1" si="2"/>
        <v>45977.05621516204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ref="G34:G97" ca="1" si="3">IFERROR(NOW()-F34,"")</f>
        <v>45977.05621516204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45977.05621516204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45977.05621516204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45977.05621516204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45977.05621516204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45977.05621516204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45977.05621516204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45977.05621516204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45977.05621516204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45977.05621516204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45977.05621516204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45977.05621516204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45977.05621516204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45977.05621516204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45977.05621516204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45977.05621516204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45977.05621516204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45977.05621516204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45977.05621516204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45977.05621516204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45977.05621516204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45977.05621516204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45977.05621516204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45977.05621516204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45977.05621516204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45977.05621516204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45977.05621516204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45977.05621516204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45977.05621516204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45977.05621516204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45977.05621516204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45977.05621516204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45977.05621516204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45977.05621516204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45977.05621516204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45977.05621516204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45977.05621516204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45977.05621516204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45977.05621516204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45977.05621516204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45977.05621516204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45977.05621516204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45977.05621516204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45977.05621516204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45977.05621516204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45977.05621516204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45977.05621516204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45977.05621516204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45977.05621516204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45977.05621516204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45977.05621516204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45977.05621516204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45977.05621516204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45977.05621516204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45977.05621516204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45977.05621516204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45977.05621516204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45977.05621516204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45977.05621516204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45977.05621516204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45977.05621516204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45977.05621516204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45977.05621516204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45977.05621516204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ref="G98:G161" ca="1" si="4">IFERROR(NOW()-F98,"")</f>
        <v>45977.05621516204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45977.05621516204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45977.05621516204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45977.05621516204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45977.05621516204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45977.05621516204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45977.05621516204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45977.05621516204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45977.05621516204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45977.05621516204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45977.05621516204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45977.05621516204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45977.05621516204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45977.05621516204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45977.05621516204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45977.05621516204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45977.05621516204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45977.05621516204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45977.05621516204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45977.05621516204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45977.05621516204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45977.05621516204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45977.05621516204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45977.05621516204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45977.05621516204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45977.05621516204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45977.05621516204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45977.05621516204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45977.05621516204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45977.05621516204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45977.05621516204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45977.05621516204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45977.05621516204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45977.05621516204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45977.05621516204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45977.05621516204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45977.05621516204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45977.05621516204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45977.05621516204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45977.05621516204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45977.05621516204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45977.05621516204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45977.05621516204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45977.05621516204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45977.05621516204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45977.05621516204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45977.05621516204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45977.05621516204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45977.05621516204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45977.05621516204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45977.05621516204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45977.05621516204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45977.05621516204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45977.05621516204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45977.05621516204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45977.05621516204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45977.05621516204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45977.05621516204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45977.05621516204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45977.05621516204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45977.05621516204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45977.05621516204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45977.05621516204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45977.05621516204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ref="G162:G225" ca="1" si="5">IFERROR(NOW()-F162,"")</f>
        <v>45977.05621516204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45977.05621516204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45977.05621516204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45977.05621516204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45977.05621516204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45977.05621516204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45977.05621516204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45977.05621516204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45977.05621516204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45977.05621516204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45977.05621516204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45977.05621516204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45977.05621516204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45977.05621516204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45977.05621516204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45977.05621516204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45977.05621516204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45977.05621516204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45977.05621516204</v>
      </c>
      <c r="H180" s="124"/>
      <c r="I180" s="124" t="str">
        <f>IFERROR(VLOOKUP(D180,DB!A:F,6,0),"")</f>
        <v/>
      </c>
      <c r="J180" s="124" t="str">
        <f>IFERROR(VLOOKUP(D180,DB!A:G,7,0),"")</f>
        <v/>
      </c>
      <c r="K180" s="124"/>
      <c r="L180" s="124" t="str">
        <f>IFERROR(VLOOKUP(D180,DB!A:I,9,0),"")</f>
        <v/>
      </c>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sheetData>
  <dataValidations count="2">
    <dataValidation allowBlank="1" showInputMessage="1" showErrorMessage="1" sqref="E1" xr:uid="{920C6338-E771-4DAE-8C89-92A9093EA4DE}"/>
    <dataValidation type="list" allowBlank="1" showInputMessage="1" showErrorMessage="1" sqref="E2:E1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1"/>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3" ca="1" si="0">IFERROR(NOW()-F2,"-")</f>
        <v>45977.05621516204</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45977.05621516204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45977.05621516204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45977.05621516204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45977.05621516204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45977.05621516204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45977.05621516204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45977.05621516204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45977.05621516204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45977.05621516204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45977.05621516204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45977.05621516204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ref="G14:G77" ca="1" si="1">IFERROR(NOW()-F14,"-")</f>
        <v>45977.05621516204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45977.05621516204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45977.05621516204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45977.05621516204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45977.05621516204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45977.05621516204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45977.05621516204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45977.05621516204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45977.05621516204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45977.05621516204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45977.05621516204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45977.05621516204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45977.05621516204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45977.05621516204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45977.05621516204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45977.05621516204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45977.05621516204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45977.05621516204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45977.05621516204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45977.05621516204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45977.05621516204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45977.05621516204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45977.05621516204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45977.05621516204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45977.05621516204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45977.05621516204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45977.05621516204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45977.05621516204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45977.05621516204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45977.05621516204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45977.05621516204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45977.05621516204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45977.05621516204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45977.05621516204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45977.05621516204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45977.05621516204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45977.05621516204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45977.05621516204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45977.05621516204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45977.05621516204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45977.05621516204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45977.05621516204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45977.05621516204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45977.05621516204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45977.05621516204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45977.05621516204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45977.05621516204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45977.05621516204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45977.05621516204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45977.05621516204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45977.05621516204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45977.05621516204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45977.05621516204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45977.05621516204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45977.05621516204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45977.05621516204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45977.05621516204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45977.05621516204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45977.05621516204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45977.05621516204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45977.05621516204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45977.05621516204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45977.05621516204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45977.05621516204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ref="G78:G111" ca="1" si="2">IFERROR(NOW()-F78,"-")</f>
        <v>45977.05621516204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45977.05621516204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45977.05621516204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45977.05621516204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45977.05621516204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45977.05621516204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45977.05621516204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45977.05621516204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45977.05621516204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45977.05621516204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45977.05621516204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45977.05621516204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45977.05621516204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45977.05621516204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45977.05621516204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45977.05621516204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45977.05621516204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45977.05621516204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45977.05621516204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45977.05621516204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45977.05621516204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45977.05621516204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45977.05621516204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45977.05621516204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45977.05621516204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45977.05621516204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45977.05621516204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45977.05621516204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45977.05621516204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45977.05621516204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45977.05621516204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45977.05621516204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45977.05621516204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45977.05621516204</v>
      </c>
      <c r="H111" s="143"/>
      <c r="I111" s="141" t="str">
        <f>IFERROR(VLOOKUP(D111,DB!A:F,6,0),"")</f>
        <v/>
      </c>
      <c r="J111" s="141" t="str">
        <f>IFERROR(VLOOKUP(D111,DB!A:G,7,0),"")</f>
        <v/>
      </c>
      <c r="K111" s="144"/>
      <c r="L111" s="145" t="str">
        <f>IFERROR(VLOOKUP(D111,DB!A:I,9,0),"")</f>
        <v/>
      </c>
    </row>
  </sheetData>
  <dataValidations count="2">
    <dataValidation allowBlank="1" showInputMessage="1" showErrorMessage="1" sqref="E1" xr:uid="{9E1BC488-8814-4F8A-8DBE-742B3278AB71}"/>
    <dataValidation type="list" allowBlank="1" showInputMessage="1" showErrorMessage="1" sqref="E2:E11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2025-11-15T22:21:09Z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